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1_Introduction&amp;Methods\Sharing Files 4\"/>
    </mc:Choice>
  </mc:AlternateContent>
  <xr:revisionPtr revIDLastSave="0" documentId="13_ncr:1_{ABD6BF11-E7FF-4BEA-B58D-93B46A8FA17F}" xr6:coauthVersionLast="47" xr6:coauthVersionMax="47" xr10:uidLastSave="{00000000-0000-0000-0000-000000000000}"/>
  <bookViews>
    <workbookView xWindow="-108" yWindow="-108" windowWidth="23256" windowHeight="13176" tabRatio="846" xr2:uid="{4D7AFABF-C9DE-4830-94BA-520A9CEE48D9}"/>
  </bookViews>
  <sheets>
    <sheet name="Figure_RHAs" sheetId="20" r:id="rId1"/>
    <sheet name="Table_RHAs" sheetId="29" r:id="rId2"/>
    <sheet name="Table_WpgCA" sheetId="32" r:id="rId3"/>
    <sheet name="Table_WpgNC" sheetId="33" r:id="rId4"/>
    <sheet name="Table_Southern" sheetId="34" r:id="rId5"/>
    <sheet name="Table_Interlake-Eastern" sheetId="35" r:id="rId6"/>
    <sheet name="Table_PrairieMountain" sheetId="36" r:id="rId7"/>
    <sheet name="Table_Northern" sheetId="37" r:id="rId8"/>
    <sheet name="graph data" sheetId="3" state="hidden" r:id="rId9"/>
    <sheet name="raw data" sheetId="1" state="hidden" r:id="rId10"/>
  </sheets>
  <externalReferences>
    <externalReference r:id="rId11"/>
  </externalReferences>
  <definedNames>
    <definedName name="ambvis_rates_Feb_5_2013hjp" localSheetId="9">'raw data'!$B$4:$P$139</definedName>
    <definedName name="cabg_Feb_5_2013hjp" localSheetId="9">'raw data'!#REF!</definedName>
    <definedName name="cabg_Feb_5_2013hjp_1" localSheetId="9">'raw data'!$B$4:$P$139</definedName>
    <definedName name="cath_Feb_5_2013hjp" localSheetId="9">'raw data'!$B$4:$P$139</definedName>
    <definedName name="Criteria1">IF((CELL("contents",'[1]district graph data'!E1))="2"," (2)")</definedName>
    <definedName name="dementia_Feb_12_2013hjp" localSheetId="9">'raw data'!$B$4:$P$139</definedName>
    <definedName name="hip_replace_Feb_5_2013hjp" localSheetId="9">'raw data'!$B$4:$P$139</definedName>
    <definedName name="knee_replace_Feb_5_2013hjp" localSheetId="9">'raw data'!$B$4:$P$139</definedName>
    <definedName name="pci_Feb_5_2013hjp" localSheetId="9">'raw data'!$B$4:$P$139</definedName>
    <definedName name="_xlnm.Print_Area" localSheetId="5">'Table_Interlake-Eastern'!$A$1:$D$21</definedName>
    <definedName name="_xlnm.Print_Area" localSheetId="7">Table_Northern!$A$1:$D$21</definedName>
    <definedName name="_xlnm.Print_Area" localSheetId="6">Table_PrairieMountain!$A$1:$D$23</definedName>
    <definedName name="_xlnm.Print_Area" localSheetId="1">Table_RHAs!$A$1:$D$10</definedName>
    <definedName name="_xlnm.Print_Area" localSheetId="4">Table_Southern!$A$1:$D$29</definedName>
    <definedName name="_xlnm.Print_Area" localSheetId="2">Table_WpgCA!$A$1:$D$19</definedName>
    <definedName name="_xlnm.Print_Area" localSheetId="3">Table_WpgNC!$A$1:$D$32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40" i="1" l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9" i="1"/>
  <c r="Q8" i="1"/>
  <c r="F10" i="3"/>
  <c r="F9" i="3"/>
  <c r="F8" i="3"/>
  <c r="F7" i="3"/>
  <c r="F6" i="3"/>
  <c r="B3" i="3" l="1"/>
  <c r="F11" i="3"/>
  <c r="E7" i="3" l="1"/>
  <c r="E9" i="3"/>
  <c r="E6" i="3"/>
  <c r="E8" i="3"/>
  <c r="E10" i="3"/>
  <c r="B1" i="3"/>
  <c r="E11" i="3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ambvis_rates_Feb_5_2013hjp1" type="6" refreshedVersion="4" deleted="1" background="1" saveData="1">
    <textPr codePage="437" sourceFile="P:\rha2013\Analyses\05 Physician\ambvis_rates_Feb_5_2013hjp.txt">
      <textFields count="35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xr16:uid="{00000000-0015-0000-FFFF-FFFF02000000}" name="cabg_Feb_5_2013hjp11" type="6" refreshedVersion="4" deleted="1" background="1" saveData="1">
    <textPr codePage="437" sourceFile="P:\rha2013\Analyses\07 Procedures\cabg_Feb_5_2013hjp.txt">
      <textFields count="35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xr16:uid="{00000000-0015-0000-FFFF-FFFF04000000}" name="cath_Feb_5_2013hjp1" type="6" refreshedVersion="4" deleted="1" background="1" saveData="1">
    <textPr codePage="437" sourceFile="P:\rha2013\Analyses\07 Procedures\cath_Feb_5_2013hjp.txt">
      <textFields count="35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" xr16:uid="{00000000-0015-0000-FFFF-FFFF06000000}" name="dementia_Feb_12_2013hjp11" type="6" refreshedVersion="4" deleted="1" background="1" saveData="1">
    <textPr codePage="437" sourceFile="P:\rha2013\Analyses\04 Disease\dementia_Feb_12_2013hjp.txt">
      <textFields count="35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" xr16:uid="{00000000-0015-0000-FFFF-FFFF08000000}" name="hip_replace_Feb_5_2013hjp1" type="6" refreshedVersion="4" deleted="1" background="1" saveData="1">
    <textPr codePage="437" sourceFile="P:\rha2013\Analyses\07 Procedures\hip_replace_Feb_5_2013hjp.txt">
      <textFields count="35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6" xr16:uid="{00000000-0015-0000-FFFF-FFFF0A000000}" name="knee_replace_Feb_5_2013hjp1" type="6" refreshedVersion="4" deleted="1" background="1" saveData="1">
    <textPr codePage="437" sourceFile="P:\rha2013\Analyses\07 Procedures\knee_replace_Feb_5_2013hjp.txt">
      <textFields count="35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7" xr16:uid="{00000000-0015-0000-FFFF-FFFF0C000000}" name="pci_Feb_5_2013hjp1" type="6" refreshedVersion="4" deleted="1" background="1" saveData="1">
    <textPr codePage="437" sourceFile="P:\rha2013\Analyses\07 Procedures\pci_Feb_5_2013hjp.txt">
      <textFields count="35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<sst xmlns="http://schemas.openxmlformats.org/spreadsheetml/2006/main" count="676" uniqueCount="315">
  <si>
    <t>area</t>
  </si>
  <si>
    <t xml:space="preserve"> </t>
  </si>
  <si>
    <t>Manitoba</t>
  </si>
  <si>
    <t xml:space="preserve">   </t>
  </si>
  <si>
    <t>Interlake-Eastern RHA</t>
  </si>
  <si>
    <t>Z Manitoba</t>
  </si>
  <si>
    <t>W03 Fort Garry</t>
  </si>
  <si>
    <t>W02 Assiniboine South</t>
  </si>
  <si>
    <t>W04 St. Vital</t>
  </si>
  <si>
    <t>W05 St. Boniface</t>
  </si>
  <si>
    <t>W06 Transcona</t>
  </si>
  <si>
    <t>W12 River Heights</t>
  </si>
  <si>
    <t>W07 River East</t>
  </si>
  <si>
    <t>W01 St. James-Assiniboia</t>
  </si>
  <si>
    <t>W08 Seven Oaks</t>
  </si>
  <si>
    <t>W09 Inkster</t>
  </si>
  <si>
    <t>W11 Downtown</t>
  </si>
  <si>
    <t>W10 Point Douglas</t>
  </si>
  <si>
    <t>SO23 M MacDonald</t>
  </si>
  <si>
    <t>SO32 W Stanley</t>
  </si>
  <si>
    <t>SO33 W Altona</t>
  </si>
  <si>
    <t>SO45 E Hanover</t>
  </si>
  <si>
    <t>SO36 W Roland/Thompson</t>
  </si>
  <si>
    <t>SO14 N Cartier/SFX</t>
  </si>
  <si>
    <t>SO41 E Niverville/Richot</t>
  </si>
  <si>
    <t>SO44 E Steinbach</t>
  </si>
  <si>
    <t>SO35 W Winkler</t>
  </si>
  <si>
    <t>SO24 M Morris</t>
  </si>
  <si>
    <t>SO22 M Carman</t>
  </si>
  <si>
    <t>SO34 W Morden</t>
  </si>
  <si>
    <t>SO42 E Tache</t>
  </si>
  <si>
    <t>SO46 E Rural East</t>
  </si>
  <si>
    <t>SO13 N Rural Portage</t>
  </si>
  <si>
    <t>SO26 M Red River South</t>
  </si>
  <si>
    <t>SO15 N City of Portage</t>
  </si>
  <si>
    <t>SO11 N Seven Regions</t>
  </si>
  <si>
    <t>WE24 Bdn South End</t>
  </si>
  <si>
    <t>WE21 Bdn West End</t>
  </si>
  <si>
    <t>WE33 S Turtle Mountain</t>
  </si>
  <si>
    <t>WE22 Bdn North Hill</t>
  </si>
  <si>
    <t>WE36 S Spruce Woods</t>
  </si>
  <si>
    <t>WE35 S Whitemud</t>
  </si>
  <si>
    <t>WE34 S Souris River</t>
  </si>
  <si>
    <t>WE13 N Riding Mountain</t>
  </si>
  <si>
    <t>WE32 S Little Saskatchewan</t>
  </si>
  <si>
    <t>WE31 S Asessippi</t>
  </si>
  <si>
    <t>WE11 N Duck Mountain</t>
  </si>
  <si>
    <t>WE15 N Dauphin</t>
  </si>
  <si>
    <t>WE14 N Agassiz Mountain</t>
  </si>
  <si>
    <t>WE25 Bdn East End</t>
  </si>
  <si>
    <t>WE16 N Swan River</t>
  </si>
  <si>
    <t>WE23 Bdn Downtown</t>
  </si>
  <si>
    <t>IE11 Selkirk</t>
  </si>
  <si>
    <t>W03B Fort Garry S</t>
  </si>
  <si>
    <t>W03A Fort Garry N</t>
  </si>
  <si>
    <t>W002 Assiniboine South</t>
  </si>
  <si>
    <t>W05B St. Boniface E</t>
  </si>
  <si>
    <t>W05A St. Boniface W</t>
  </si>
  <si>
    <t>W006 Transcona</t>
  </si>
  <si>
    <t>W12A River Heights W</t>
  </si>
  <si>
    <t>W12B River Heights E</t>
  </si>
  <si>
    <t>W07D River East N</t>
  </si>
  <si>
    <t>W07C River East E</t>
  </si>
  <si>
    <t>W07B River East W</t>
  </si>
  <si>
    <t>W07A River East S</t>
  </si>
  <si>
    <t>W01A St. James-Assiniboia W</t>
  </si>
  <si>
    <t>W01B St. James-Assiniboia E</t>
  </si>
  <si>
    <t>W08C Seven Oaks N</t>
  </si>
  <si>
    <t>W08A Seven Oaks W</t>
  </si>
  <si>
    <t>W08B Seven Oaks E</t>
  </si>
  <si>
    <t>W11A Downtown W</t>
  </si>
  <si>
    <t>W11B Downtown E</t>
  </si>
  <si>
    <t>W10A Point Douglas N</t>
  </si>
  <si>
    <t>W10B Point Douglas S</t>
  </si>
  <si>
    <t>IE2 Interlake-Eastern South Zone</t>
  </si>
  <si>
    <t>IE3 Interlake-Eastern East Zone</t>
  </si>
  <si>
    <t>IE4 Interlake-Eastern West Zone</t>
  </si>
  <si>
    <t>IE1 Interlake-Eastern Selkirk Zone</t>
  </si>
  <si>
    <t>IE5 Interlake-Eastern North Zone</t>
  </si>
  <si>
    <t>IE6 Interlake-Eastern Northern Remote Zone</t>
  </si>
  <si>
    <t>NO1 Northern Direct Service Zone</t>
  </si>
  <si>
    <t>NO2 Northern Non-Direct Service Zone</t>
  </si>
  <si>
    <t>NO3 Northern Island Lake Zone</t>
  </si>
  <si>
    <t>PT Public Trustee</t>
  </si>
  <si>
    <t>Notation</t>
  </si>
  <si>
    <t xml:space="preserve">Manitoba </t>
  </si>
  <si>
    <t>T1annual_count</t>
  </si>
  <si>
    <t>WE12 N Porcupine Mountain</t>
  </si>
  <si>
    <t>IE24 S Springfield</t>
  </si>
  <si>
    <t>IE21 S Stonewall/Teulon</t>
  </si>
  <si>
    <t>IE32 E Pinawa/LDB</t>
  </si>
  <si>
    <t>IE41 W Gimli</t>
  </si>
  <si>
    <t>IE22 S Wpg Beach/St. Andrews</t>
  </si>
  <si>
    <t>IE31 E Beausejour</t>
  </si>
  <si>
    <t>IE33 E Whiteshell</t>
  </si>
  <si>
    <t>IE42 W Arborg/Riverton</t>
  </si>
  <si>
    <t>IE23 S St. Clements</t>
  </si>
  <si>
    <t>IE43 W St. Laurent</t>
  </si>
  <si>
    <t>IE53 N Eriksdale/Ashern</t>
  </si>
  <si>
    <t>IE52 N Fisher/Peguis</t>
  </si>
  <si>
    <t>IE51 N Powerview/PF</t>
  </si>
  <si>
    <t>IE61 Northern Remote</t>
  </si>
  <si>
    <t>NO24 Z2 Nelson House/NCN</t>
  </si>
  <si>
    <t>SO25 M St. Pierre/DeSalaberry</t>
  </si>
  <si>
    <t>W04B St. Vital S</t>
  </si>
  <si>
    <t>W04A St. Vital N</t>
  </si>
  <si>
    <t>W09A Inkster W</t>
  </si>
  <si>
    <t>W09B Inkster E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</si>
  <si>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</si>
  <si>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</si>
  <si>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</si>
  <si>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</si>
  <si>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</si>
  <si>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W21A Churchill</t>
  </si>
  <si>
    <t>Winnipeg RHA</t>
  </si>
  <si>
    <t xml:space="preserve">Northern Health Region </t>
  </si>
  <si>
    <t xml:space="preserve">Interlake-Eastern RHA </t>
  </si>
  <si>
    <t xml:space="preserve">Prairie Mountain Health </t>
  </si>
  <si>
    <t xml:space="preserve">Winnipeg RHA </t>
  </si>
  <si>
    <t xml:space="preserve">Southern Health-Santé Sud </t>
  </si>
  <si>
    <t xml:space="preserve">RHAs </t>
  </si>
  <si>
    <t>Districts</t>
  </si>
  <si>
    <t>SO43 E Ste Anne/LaBroquerie</t>
  </si>
  <si>
    <t>SO31 W Lorne/Louise/Pembina (*post 2015 Notre Dame)</t>
  </si>
  <si>
    <t>NO16 Z1 Gillam, Fox Lake Cree Nation</t>
  </si>
  <si>
    <t>NO11 Z1 Flin, Snow, Cran, Sher</t>
  </si>
  <si>
    <t>NO14 Z1 Thompson, Myst Lake</t>
  </si>
  <si>
    <t>NO12 Z1 The Pas/OCN, Kels</t>
  </si>
  <si>
    <t>NO15 Z1 Thick, Pik, Wab, Ilf/WLFN, Corm</t>
  </si>
  <si>
    <t>NO23 Z2 SayD(TL)FN, Bro/BLFN, NoL(Lac)FN</t>
  </si>
  <si>
    <t>NO13 Z1 LL/MCFN, LR, O-P(SIL)CN,PN(GVL)</t>
  </si>
  <si>
    <t>NO27 Z2 Cross Lake/Cross Lake FN</t>
  </si>
  <si>
    <t>NO21 Z2 GR/MisCN, ML/MosCN, Eas/CheCN</t>
  </si>
  <si>
    <t>NO26 Z2 Bu(OH)CN, MS(GR)CN, GLN/GLFN</t>
  </si>
  <si>
    <t>NO28 Z2 Norway House/NH CN</t>
  </si>
  <si>
    <t>NO31 Z3 IsL/GHFN, RSL/RSLFN, STPFN, WFN</t>
  </si>
  <si>
    <t>NO22 Z2 Puk/Mat Col CN</t>
  </si>
  <si>
    <t>NO25 Z2 Sham, YorkF, TatCN(SPL)</t>
  </si>
  <si>
    <t>WE3 PMH South Zone</t>
  </si>
  <si>
    <t>WE2 PMH Brandon Zone</t>
  </si>
  <si>
    <t>WE1 PMH North Zone</t>
  </si>
  <si>
    <t>SO4 Southern East Zone</t>
  </si>
  <si>
    <t>SO2 Southern Mid Zone</t>
  </si>
  <si>
    <t>SO3 Southern West Zone</t>
  </si>
  <si>
    <t>SO1 Southern North Zone</t>
  </si>
  <si>
    <t>SO12 N North Norfolk (*pre 2015 MacGregor)</t>
  </si>
  <si>
    <t>SO21 M Grey (*pre 2015 Notre Dame)</t>
  </si>
  <si>
    <t>North Norfolk</t>
  </si>
  <si>
    <t>Wpg NCs</t>
  </si>
  <si>
    <t>Zones</t>
  </si>
  <si>
    <t>Order</t>
  </si>
  <si>
    <t>Original data row</t>
  </si>
  <si>
    <t>Fort Garry</t>
  </si>
  <si>
    <t>Assiniboine South</t>
  </si>
  <si>
    <t>St. Boniface</t>
  </si>
  <si>
    <t>St. Vital</t>
  </si>
  <si>
    <t>Transcona</t>
  </si>
  <si>
    <t>Seven Oaks</t>
  </si>
  <si>
    <t>River Heights</t>
  </si>
  <si>
    <t>River East</t>
  </si>
  <si>
    <t>Inkster</t>
  </si>
  <si>
    <t>St. James-Assiniboia</t>
  </si>
  <si>
    <t>Downtown</t>
  </si>
  <si>
    <t>Point Douglas</t>
  </si>
  <si>
    <t>Churchill</t>
  </si>
  <si>
    <t>Fort Garry S</t>
  </si>
  <si>
    <t>Fort Garry N</t>
  </si>
  <si>
    <t>St. Boniface E</t>
  </si>
  <si>
    <t>St. Boniface W</t>
  </si>
  <si>
    <t>St. Vital S</t>
  </si>
  <si>
    <t>St. Vital N</t>
  </si>
  <si>
    <t>Seven Oaks W</t>
  </si>
  <si>
    <t>Seven Oaks N</t>
  </si>
  <si>
    <t>Seven Oaks E</t>
  </si>
  <si>
    <t>River Heights W</t>
  </si>
  <si>
    <t>River Heights E</t>
  </si>
  <si>
    <t>River East N</t>
  </si>
  <si>
    <t>River East E</t>
  </si>
  <si>
    <t>River East W</t>
  </si>
  <si>
    <t>River East S</t>
  </si>
  <si>
    <t>Inkster W</t>
  </si>
  <si>
    <t>Inkster E</t>
  </si>
  <si>
    <t>St. James-Assiniboia W</t>
  </si>
  <si>
    <t>St. James-Assiniboia E</t>
  </si>
  <si>
    <t>Downtown W</t>
  </si>
  <si>
    <t>Downtown E</t>
  </si>
  <si>
    <t>Point Douglas N</t>
  </si>
  <si>
    <t>Point Douglas S</t>
  </si>
  <si>
    <t>MacDonald</t>
  </si>
  <si>
    <t>Tache</t>
  </si>
  <si>
    <t>Hanover</t>
  </si>
  <si>
    <t>Altona</t>
  </si>
  <si>
    <t>Stanley</t>
  </si>
  <si>
    <t>Morden</t>
  </si>
  <si>
    <t>Steinbach</t>
  </si>
  <si>
    <t>Grey</t>
  </si>
  <si>
    <t>Carman</t>
  </si>
  <si>
    <t>Rural East</t>
  </si>
  <si>
    <t>Morris</t>
  </si>
  <si>
    <t>Red River South</t>
  </si>
  <si>
    <t>Winkler</t>
  </si>
  <si>
    <t>Rural Portage</t>
  </si>
  <si>
    <t>City of Portage</t>
  </si>
  <si>
    <t>Seven Regions</t>
  </si>
  <si>
    <t>Roland and Thompson</t>
  </si>
  <si>
    <t>Niverville and Richot</t>
  </si>
  <si>
    <t>Ste Anne and LaBroquerie</t>
  </si>
  <si>
    <t>St. Pierre and DeSalaberry</t>
  </si>
  <si>
    <t>Lorne, Louise and Pembina</t>
  </si>
  <si>
    <t>Cartier and St.François Xavier</t>
  </si>
  <si>
    <t>Springfield</t>
  </si>
  <si>
    <t>St. Clements</t>
  </si>
  <si>
    <t>Whiteshell</t>
  </si>
  <si>
    <t>Gimli</t>
  </si>
  <si>
    <t>Beausejour</t>
  </si>
  <si>
    <t>St. Laurent</t>
  </si>
  <si>
    <t>Selkirk</t>
  </si>
  <si>
    <t>Northern Remote</t>
  </si>
  <si>
    <t>Pinawa and Lac du Bonnet</t>
  </si>
  <si>
    <t>Winnipeg Beach and St. Andrews</t>
  </si>
  <si>
    <t>Arborg and Riverton</t>
  </si>
  <si>
    <t>Stonewall and Teulon</t>
  </si>
  <si>
    <t>Fisher and Peguis</t>
  </si>
  <si>
    <t>Eriksdale and Ashern</t>
  </si>
  <si>
    <t>Powerview and Pine Falls</t>
  </si>
  <si>
    <t>Spruce Woods</t>
  </si>
  <si>
    <t>Whitemud</t>
  </si>
  <si>
    <t>Turtle Mountain</t>
  </si>
  <si>
    <t>Riding Mountain</t>
  </si>
  <si>
    <t>Duck Mountain</t>
  </si>
  <si>
    <t>Little Saskatchewan</t>
  </si>
  <si>
    <t>Souris River</t>
  </si>
  <si>
    <t>Asessippi</t>
  </si>
  <si>
    <t>Dauphin</t>
  </si>
  <si>
    <t>Swan River</t>
  </si>
  <si>
    <t>Agassiz Mountain</t>
  </si>
  <si>
    <t>Porcupine Mountain</t>
  </si>
  <si>
    <t>Brandon Downtown</t>
  </si>
  <si>
    <t>Brandon East End</t>
  </si>
  <si>
    <t>Brandon North Hill</t>
  </si>
  <si>
    <t>Brandon West End</t>
  </si>
  <si>
    <t>Gillam, Fox Lake Cree Nation</t>
  </si>
  <si>
    <t>Cross Lake/Cross Lake First Nation</t>
  </si>
  <si>
    <t>Norway House/Norway Hourse Cree Nation</t>
  </si>
  <si>
    <t>Nelson House/Nisichawayasihk Cree Nation</t>
  </si>
  <si>
    <t>Shamattawa, York Factory, Tataskweyak Cree Nation (Split Lake)</t>
  </si>
  <si>
    <t>Island Lake/Garden Hill Frist Nation, Red Sucker Lake/Red Sucker Lake First Nation, St. Theresa Point First Nation, Wasagamack First Nation</t>
  </si>
  <si>
    <t>Pukatawagan/Mathias Colomb Cree Nation</t>
  </si>
  <si>
    <t>The Pas/Opaskwayak Cree Nation, Kelsey</t>
  </si>
  <si>
    <t>Flin Flon, Snow Lake, Cranberry Portage, Sherridon/Cold Lake</t>
  </si>
  <si>
    <t>Thompson, Mystery Lake</t>
  </si>
  <si>
    <t>Grand Rapids/Misipawistik Cree Nation, Moose Lake/Mosahiken Cree Nation, Easterville/Chemawawin Cree Nation</t>
  </si>
  <si>
    <t>Bunibonibee (Oxford House) Cree Nation, Manto Sipi (God's River) Cree Nation, God's Lake Narrows/God's Lake First Nation</t>
  </si>
  <si>
    <t>Sayisi Dene (Tadoule Lake) First Nation, Brochet/Barren Lands First Nation, Northlands (Lac Brochet) First Nation</t>
  </si>
  <si>
    <t>Thicket Portage, Pikwitonei, Wabowden, Ilford/War Lake First Nation, Cormorant</t>
  </si>
  <si>
    <t>Lynn Lake/Marcel Colomb First Nation, Leaf Rapids, O-Pipon-Na-Piwin (South Indian Lake) Cree Nation, Pickerel Narrows/Granville Lake</t>
  </si>
  <si>
    <t>Brandon South End</t>
  </si>
  <si>
    <t>Tier 1 Y-axis</t>
  </si>
  <si>
    <t>Tier 2 Y-axis</t>
  </si>
  <si>
    <t>Regions</t>
  </si>
  <si>
    <t>s    Data suppressed due to small numbers</t>
  </si>
  <si>
    <t>Crude and Age &amp; Sex Adjusted Average Annual Premature Mortality Rates, 2011-2020, per 1000 age 0-74</t>
  </si>
  <si>
    <t xml:space="preserve">date:      April 1, 2024 </t>
  </si>
  <si>
    <t>count</t>
  </si>
  <si>
    <t>pop</t>
  </si>
  <si>
    <t>adj_rate</t>
  </si>
  <si>
    <t>lcl_adj</t>
  </si>
  <si>
    <t>ucl_adj</t>
  </si>
  <si>
    <t>prob</t>
  </si>
  <si>
    <t>crd_rate</t>
  </si>
  <si>
    <t>lcl_crd</t>
  </si>
  <si>
    <t>ucl_crd</t>
  </si>
  <si>
    <t>rate_ratio</t>
  </si>
  <si>
    <t>lcl_rr</t>
  </si>
  <si>
    <t>ucl_rr</t>
  </si>
  <si>
    <t>statsig</t>
  </si>
  <si>
    <t>suppress</t>
  </si>
  <si>
    <t>*</t>
  </si>
  <si>
    <t>W2 Fort Garry &amp; River Heights</t>
  </si>
  <si>
    <t>W3 St. Boniface &amp; St. Vital</t>
  </si>
  <si>
    <t>W1 St. James &amp; Assiniboine South</t>
  </si>
  <si>
    <t>W5 Inkster &amp; Seven Oaks</t>
  </si>
  <si>
    <t>W4 River East &amp; Transcona</t>
  </si>
  <si>
    <t>W6 Downtown &amp; Point Douglas</t>
  </si>
  <si>
    <t>W21 Churchill</t>
  </si>
  <si>
    <t>BS-25 South Eastman</t>
  </si>
  <si>
    <t>A-40 Central</t>
  </si>
  <si>
    <t>GA-45 Assiniboine</t>
  </si>
  <si>
    <t>G-15 Brandon</t>
  </si>
  <si>
    <t>BN-20 North Eastman</t>
  </si>
  <si>
    <t>C-30 Interlake</t>
  </si>
  <si>
    <t>E-60 Parkland</t>
  </si>
  <si>
    <t>FC-90 Churchill</t>
  </si>
  <si>
    <t>D-70 Nor-Man</t>
  </si>
  <si>
    <t>FB-80 Burntwood</t>
  </si>
  <si>
    <t>2011-2020</t>
  </si>
  <si>
    <t>Wpg Cas</t>
  </si>
  <si>
    <t>Average annual count and rate of death before the age of 75 per 1,000 residents (age 0-74)</t>
  </si>
  <si>
    <t>Count
(2011-2020)</t>
  </si>
  <si>
    <t>Crude rate
(2011-2020)</t>
  </si>
  <si>
    <t>Adjusted rate
(2011-2020)</t>
  </si>
  <si>
    <t>Health Region</t>
  </si>
  <si>
    <t>Community Area</t>
  </si>
  <si>
    <t>Neighborhood Cluster</t>
  </si>
  <si>
    <t>District</t>
  </si>
  <si>
    <t>Public Trustee</t>
  </si>
  <si>
    <t>If you require this document in a different accessible format, please contact us: by phone at 204-789-3819 or by email at info@cpe.umanitoba.ca.</t>
  </si>
  <si>
    <t>End of worksheet</t>
  </si>
  <si>
    <t xml:space="preserve">Premature Mortality Counts, Crude Rates, and Adjusted Rates by Health Region, 2011-2020
</t>
  </si>
  <si>
    <t xml:space="preserve">Premature Mortality Counts, Crude Rates, and Adjusted Rates by Winnipeg Community Area, 2011-2020
</t>
  </si>
  <si>
    <t xml:space="preserve">Premature Mortality Counts, Crude Rates, and Adjusted Rates by Winnipeg Neighbourhood Cluster, 2011-2020
</t>
  </si>
  <si>
    <t xml:space="preserve">Premature Mortality Counts, Crude Rates, and Adjusted Rates by District in Southern Health-Santé Sud, 2011-2020
</t>
  </si>
  <si>
    <t xml:space="preserve">Premature Mortality Counts, Crude Rates, and Adjusted Rates by District in Interlake-Eastern RHA, 2011-2020
</t>
  </si>
  <si>
    <t xml:space="preserve">Premature Mortality Counts, Crude Rates, and Adjusted Rates by District in Prairie Mountain, 2011-2020
</t>
  </si>
  <si>
    <t xml:space="preserve">Premature Mortality Counts, Crude Rates, and Adjusted Rates by District in Northern Health Region, 2011-2020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</si>
</sst>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3" formatCode="_(* #,##0.00_);_(* \(#,##0.00\);_(* &quot;-&quot;??_);_(@_)"/>
    <numFmt numFmtId="164" formatCode="_(* #,##0_);_(* \(#,##0\);_(* &quot;-&quot;??_);_(@_)"/>
    <numFmt numFmtId="165" formatCode="[$-409]dd\-mmm\-yy;@"/>
  </numFmts>
  <fonts count="4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name val="Aptos"/>
      <family val="2"/>
    </font>
    <font>
      <i/>
      <sz val="10"/>
      <name val="Aptos"/>
      <family val="2"/>
    </font>
    <font>
      <sz val="8"/>
      <name val="Calibri"/>
      <family val="2"/>
      <scheme val="minor"/>
    </font>
    <font>
      <b/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rgb="FF262626"/>
      <name val="Arial"/>
      <family val="2"/>
    </font>
    <font>
      <b/>
      <sz val="12"/>
      <color theme="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2" tint="0.7999816888943144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/>
      <top/>
      <bottom style="thin">
        <color theme="7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  <border>
      <left style="thin">
        <color theme="0"/>
      </left>
      <right style="thin">
        <color theme="0"/>
      </right>
      <top/>
      <bottom style="thin">
        <color theme="7"/>
      </bottom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7"/>
      </bottom>
      <diagonal/>
    </border>
    <border>
      <left/>
      <right style="thin">
        <color theme="0"/>
      </right>
      <top/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/>
      <right style="thin">
        <color theme="0"/>
      </right>
      <top style="thin">
        <color theme="7"/>
      </top>
      <bottom/>
      <diagonal/>
    </border>
    <border>
      <left style="thin">
        <color theme="0"/>
      </left>
      <right style="thin">
        <color theme="0"/>
      </right>
      <top style="thin">
        <color theme="7"/>
      </top>
      <bottom/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 style="thin">
        <color theme="7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7"/>
      </bottom>
      <diagonal/>
    </border>
  </borders>
  <cellStyleXfs count="108">
    <xf numFmtId="0" fontId="0" fillId="0" borderId="0"/>
    <xf numFmtId="0" fontId="6" fillId="0" borderId="0" applyNumberFormat="0" applyFill="0" applyBorder="0" applyAlignment="0" applyProtection="0"/>
    <xf numFmtId="0" fontId="36" fillId="0" borderId="0" applyNumberFormat="0" applyFill="0" applyAlignment="0" applyProtection="0"/>
    <xf numFmtId="0" fontId="33" fillId="0" borderId="0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16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5" fillId="0" borderId="9" applyNumberFormat="0" applyFill="0" applyAlignment="0" applyProtection="0"/>
    <xf numFmtId="0" fontId="17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7" fillId="32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  <xf numFmtId="0" fontId="18" fillId="0" borderId="0"/>
    <xf numFmtId="9" fontId="18" fillId="0" borderId="0" applyFont="0" applyFill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9" fillId="8" borderId="8" applyNumberFormat="0" applyFont="0" applyAlignment="0" applyProtection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4" applyNumberFormat="0" applyAlignment="0" applyProtection="0"/>
    <xf numFmtId="0" fontId="27" fillId="6" borderId="5" applyNumberFormat="0" applyAlignment="0" applyProtection="0"/>
    <xf numFmtId="0" fontId="28" fillId="6" borderId="4" applyNumberFormat="0" applyAlignment="0" applyProtection="0"/>
    <xf numFmtId="0" fontId="29" fillId="0" borderId="6" applyNumberFormat="0" applyFill="0" applyAlignment="0" applyProtection="0"/>
    <xf numFmtId="0" fontId="30" fillId="7" borderId="7" applyNumberFormat="0" applyAlignment="0" applyProtection="0"/>
    <xf numFmtId="0" fontId="31" fillId="0" borderId="0" applyNumberFormat="0" applyFill="0" applyBorder="0" applyAlignment="0" applyProtection="0"/>
    <xf numFmtId="0" fontId="39" fillId="0" borderId="0" applyNumberFormat="0" applyFill="0" applyBorder="0" applyProtection="0">
      <alignment vertical="center"/>
    </xf>
    <xf numFmtId="0" fontId="3" fillId="0" borderId="9" applyNumberFormat="0" applyFill="0" applyAlignment="0" applyProtection="0"/>
    <xf numFmtId="0" fontId="32" fillId="9" borderId="0" applyNumberFormat="0" applyBorder="0" applyAlignment="0" applyProtection="0"/>
    <xf numFmtId="0" fontId="19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32" fillId="32" borderId="0" applyNumberFormat="0" applyBorder="0" applyAlignment="0" applyProtection="0"/>
    <xf numFmtId="0" fontId="41" fillId="35" borderId="13">
      <alignment horizontal="center" vertical="center" wrapText="1"/>
    </xf>
    <xf numFmtId="49" fontId="41" fillId="35" borderId="16">
      <alignment horizontal="left" vertical="center" indent="1"/>
    </xf>
    <xf numFmtId="0" fontId="38" fillId="33" borderId="10" applyFill="0">
      <alignment horizontal="left" vertical="center" indent="1"/>
    </xf>
    <xf numFmtId="49" fontId="37" fillId="33" borderId="11" applyFill="0">
      <alignment horizontal="center" vertical="center"/>
    </xf>
    <xf numFmtId="0" fontId="36" fillId="0" borderId="0">
      <alignment vertical="center"/>
    </xf>
    <xf numFmtId="0" fontId="39" fillId="0" borderId="0">
      <alignment vertical="center"/>
    </xf>
    <xf numFmtId="3" fontId="37" fillId="33" borderId="11" applyFill="0">
      <alignment horizontal="right" vertical="center" indent="3"/>
    </xf>
    <xf numFmtId="2" fontId="37" fillId="33" borderId="11" applyFill="0">
      <alignment horizontal="right" vertical="center" indent="3"/>
    </xf>
    <xf numFmtId="3" fontId="41" fillId="35" borderId="14">
      <alignment horizontal="right" vertical="center" indent="3"/>
    </xf>
    <xf numFmtId="2" fontId="41" fillId="35" borderId="14">
      <alignment horizontal="right" vertical="center" indent="3"/>
    </xf>
    <xf numFmtId="0" fontId="41" fillId="35" borderId="14">
      <alignment horizontal="center" vertical="center" wrapText="1"/>
    </xf>
    <xf numFmtId="43" fontId="19" fillId="0" borderId="0" applyFont="0" applyFill="0" applyBorder="0" applyAlignment="0" applyProtection="0"/>
  </cellStyleXfs>
  <cellXfs count="79">
    <xf numFmtId="0" fontId="0" fillId="0" borderId="0" xfId="0"/>
    <xf numFmtId="0" fontId="39" fillId="0" borderId="0" xfId="101">
      <alignment vertical="center"/>
    </xf>
    <xf numFmtId="0" fontId="5" fillId="0" borderId="0" xfId="0" applyFont="1"/>
    <xf numFmtId="0" fontId="3" fillId="0" borderId="0" xfId="0" applyFont="1"/>
    <xf numFmtId="11" fontId="0" fillId="0" borderId="0" xfId="0" applyNumberFormat="1"/>
    <xf numFmtId="0" fontId="0" fillId="34" borderId="0" xfId="0" applyFill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34" borderId="0" xfId="0" applyFont="1" applyFill="1"/>
    <xf numFmtId="2" fontId="0" fillId="34" borderId="0" xfId="0" applyNumberFormat="1" applyFill="1"/>
    <xf numFmtId="2" fontId="0" fillId="0" borderId="0" xfId="0" applyNumberFormat="1"/>
    <xf numFmtId="2" fontId="1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left"/>
    </xf>
    <xf numFmtId="1" fontId="4" fillId="0" borderId="0" xfId="0" applyNumberFormat="1" applyFont="1" applyAlignment="1">
      <alignment horizontal="left"/>
    </xf>
    <xf numFmtId="1" fontId="5" fillId="0" borderId="0" xfId="0" applyNumberFormat="1" applyFont="1" applyAlignment="1">
      <alignment horizontal="left"/>
    </xf>
    <xf numFmtId="2" fontId="0" fillId="34" borderId="0" xfId="0" applyNumberFormat="1" applyFill="1" applyAlignment="1">
      <alignment horizontal="center"/>
    </xf>
    <xf numFmtId="2" fontId="0" fillId="0" borderId="0" xfId="0" applyNumberFormat="1" applyAlignment="1">
      <alignment horizontal="center"/>
    </xf>
    <xf numFmtId="0" fontId="0" fillId="34" borderId="0" xfId="0" applyFill="1" applyAlignment="1">
      <alignment horizontal="center"/>
    </xf>
    <xf numFmtId="11" fontId="3" fillId="0" borderId="0" xfId="0" applyNumberFormat="1" applyFont="1"/>
    <xf numFmtId="0" fontId="4" fillId="0" borderId="0" xfId="0" applyFont="1"/>
    <xf numFmtId="49" fontId="4" fillId="0" borderId="0" xfId="0" applyNumberFormat="1" applyFont="1"/>
    <xf numFmtId="49" fontId="5" fillId="0" borderId="0" xfId="0" applyNumberFormat="1" applyFont="1"/>
    <xf numFmtId="0" fontId="1" fillId="0" borderId="0" xfId="0" applyFont="1"/>
    <xf numFmtId="49" fontId="1" fillId="0" borderId="0" xfId="0" applyNumberFormat="1" applyFont="1"/>
    <xf numFmtId="0" fontId="1" fillId="0" borderId="0" xfId="45"/>
    <xf numFmtId="0" fontId="3" fillId="0" borderId="0" xfId="0" applyFont="1" applyAlignment="1">
      <alignment horizontal="center"/>
    </xf>
    <xf numFmtId="2" fontId="0" fillId="36" borderId="0" xfId="0" applyNumberFormat="1" applyFill="1" applyAlignment="1">
      <alignment horizontal="center"/>
    </xf>
    <xf numFmtId="2" fontId="0" fillId="38" borderId="0" xfId="0" applyNumberFormat="1" applyFill="1" applyAlignment="1">
      <alignment horizontal="center"/>
    </xf>
    <xf numFmtId="2" fontId="3" fillId="36" borderId="0" xfId="0" applyNumberFormat="1" applyFont="1" applyFill="1" applyAlignment="1">
      <alignment horizontal="center"/>
    </xf>
    <xf numFmtId="2" fontId="3" fillId="0" borderId="0" xfId="0" applyNumberFormat="1" applyFont="1" applyAlignment="1">
      <alignment horizontal="center"/>
    </xf>
    <xf numFmtId="2" fontId="3" fillId="38" borderId="0" xfId="0" applyNumberFormat="1" applyFont="1" applyFill="1" applyAlignment="1">
      <alignment horizontal="center"/>
    </xf>
    <xf numFmtId="11" fontId="0" fillId="0" borderId="0" xfId="0" applyNumberFormat="1" applyAlignment="1">
      <alignment horizontal="center"/>
    </xf>
    <xf numFmtId="11" fontId="3" fillId="0" borderId="0" xfId="0" applyNumberFormat="1" applyFont="1" applyAlignment="1">
      <alignment horizontal="center"/>
    </xf>
    <xf numFmtId="164" fontId="0" fillId="34" borderId="0" xfId="107" applyNumberFormat="1" applyFont="1" applyFill="1" applyAlignment="1">
      <alignment horizontal="center" vertical="center"/>
    </xf>
    <xf numFmtId="164" fontId="0" fillId="0" borderId="0" xfId="107" applyNumberFormat="1" applyFont="1" applyAlignment="1">
      <alignment horizontal="center" vertical="center"/>
    </xf>
    <xf numFmtId="164" fontId="3" fillId="37" borderId="0" xfId="107" applyNumberFormat="1" applyFont="1" applyFill="1" applyAlignment="1">
      <alignment horizontal="center" vertical="center"/>
    </xf>
    <xf numFmtId="0" fontId="38" fillId="0" borderId="0" xfId="0" applyFont="1"/>
    <xf numFmtId="0" fontId="37" fillId="0" borderId="0" xfId="0" applyFont="1" applyAlignment="1">
      <alignment vertical="center"/>
    </xf>
    <xf numFmtId="0" fontId="39" fillId="0" borderId="0" xfId="43" applyFont="1" applyAlignment="1">
      <alignment vertical="center"/>
    </xf>
    <xf numFmtId="0" fontId="40" fillId="0" borderId="12" xfId="0" applyFont="1" applyBorder="1" applyAlignment="1">
      <alignment vertical="center"/>
    </xf>
    <xf numFmtId="0" fontId="41" fillId="35" borderId="15" xfId="106" applyBorder="1">
      <alignment horizontal="center" vertical="center" wrapText="1"/>
    </xf>
    <xf numFmtId="0" fontId="39" fillId="0" borderId="0" xfId="43" applyFont="1" applyAlignment="1">
      <alignment horizontal="center" vertical="center"/>
    </xf>
    <xf numFmtId="0" fontId="38" fillId="0" borderId="0" xfId="0" applyFont="1" applyAlignment="1">
      <alignment vertical="center"/>
    </xf>
    <xf numFmtId="0" fontId="38" fillId="0" borderId="18" xfId="98" applyFill="1" applyBorder="1">
      <alignment horizontal="left" vertical="center" indent="1"/>
    </xf>
    <xf numFmtId="3" fontId="37" fillId="0" borderId="11" xfId="102" quotePrefix="1" applyFill="1">
      <alignment horizontal="right" vertical="center" indent="3"/>
    </xf>
    <xf numFmtId="2" fontId="37" fillId="0" borderId="11" xfId="103" quotePrefix="1" applyFill="1">
      <alignment horizontal="right" vertical="center" indent="3"/>
    </xf>
    <xf numFmtId="1" fontId="39" fillId="0" borderId="0" xfId="43" applyNumberFormat="1" applyFont="1" applyAlignment="1">
      <alignment vertical="center"/>
    </xf>
    <xf numFmtId="49" fontId="41" fillId="35" borderId="19" xfId="97" applyBorder="1">
      <alignment horizontal="left" vertical="center" indent="1"/>
    </xf>
    <xf numFmtId="3" fontId="41" fillId="35" borderId="20" xfId="104" quotePrefix="1" applyBorder="1">
      <alignment horizontal="right" vertical="center" indent="3"/>
    </xf>
    <xf numFmtId="0" fontId="18" fillId="0" borderId="0" xfId="15" applyFont="1" applyAlignment="1">
      <alignment vertical="center"/>
    </xf>
    <xf numFmtId="1" fontId="39" fillId="0" borderId="0" xfId="43" applyNumberFormat="1" applyFont="1"/>
    <xf numFmtId="0" fontId="39" fillId="0" borderId="0" xfId="43" applyFont="1"/>
    <xf numFmtId="0" fontId="39" fillId="0" borderId="0" xfId="43" applyFont="1" applyAlignment="1">
      <alignment horizontal="center"/>
    </xf>
    <xf numFmtId="0" fontId="38" fillId="0" borderId="10" xfId="98" applyFill="1">
      <alignment horizontal="left" vertical="center" indent="1"/>
    </xf>
    <xf numFmtId="49" fontId="41" fillId="35" borderId="21" xfId="97" applyBorder="1">
      <alignment horizontal="left" vertical="center" indent="1"/>
    </xf>
    <xf numFmtId="49" fontId="41" fillId="35" borderId="23" xfId="97" applyBorder="1">
      <alignment horizontal="left" vertical="center" indent="1"/>
    </xf>
    <xf numFmtId="0" fontId="37" fillId="0" borderId="0" xfId="0" applyFont="1" applyAlignment="1">
      <alignment vertical="top"/>
    </xf>
    <xf numFmtId="0" fontId="38" fillId="0" borderId="10" xfId="98" applyFill="1" applyAlignment="1">
      <alignment horizontal="left" vertical="center" wrapText="1" indent="1"/>
    </xf>
    <xf numFmtId="165" fontId="0" fillId="34" borderId="0" xfId="0" applyNumberFormat="1" applyFill="1"/>
    <xf numFmtId="164" fontId="0" fillId="0" borderId="0" xfId="107" applyNumberFormat="1" applyFont="1" applyFill="1" applyAlignment="1">
      <alignment horizontal="center" vertical="center"/>
    </xf>
    <xf numFmtId="3" fontId="41" fillId="35" borderId="22" xfId="104" quotePrefix="1" applyBorder="1">
      <alignment horizontal="right" vertical="center" indent="3"/>
    </xf>
    <xf numFmtId="3" fontId="41" fillId="35" borderId="24" xfId="104" quotePrefix="1" applyBorder="1">
      <alignment horizontal="right" vertical="center" indent="3"/>
    </xf>
    <xf numFmtId="2" fontId="37" fillId="0" borderId="11" xfId="103" quotePrefix="1" applyFill="1" applyAlignment="1">
      <alignment horizontal="center" vertical="center"/>
    </xf>
    <xf numFmtId="2" fontId="41" fillId="35" borderId="20" xfId="105" quotePrefix="1" applyBorder="1" applyAlignment="1">
      <alignment horizontal="center" vertical="center"/>
    </xf>
    <xf numFmtId="2" fontId="41" fillId="35" borderId="22" xfId="105" quotePrefix="1" applyBorder="1" applyAlignment="1">
      <alignment horizontal="center" vertical="center"/>
    </xf>
    <xf numFmtId="2" fontId="41" fillId="35" borderId="24" xfId="105" quotePrefix="1" applyBorder="1" applyAlignment="1">
      <alignment horizontal="center" vertical="center"/>
    </xf>
    <xf numFmtId="1" fontId="1" fillId="0" borderId="0" xfId="0" applyNumberFormat="1" applyFont="1" applyAlignment="1">
      <alignment horizontal="left"/>
    </xf>
    <xf numFmtId="2" fontId="1" fillId="0" borderId="0" xfId="0" applyNumberFormat="1" applyFont="1" applyAlignment="1">
      <alignment horizontal="left"/>
    </xf>
    <xf numFmtId="0" fontId="41" fillId="35" borderId="17" xfId="106" applyBorder="1" applyAlignment="1">
      <alignment horizontal="left" vertical="center" wrapText="1"/>
    </xf>
    <xf numFmtId="0" fontId="41" fillId="35" borderId="16" xfId="106" applyBorder="1" applyAlignment="1">
      <alignment horizontal="left" vertical="center" wrapText="1"/>
    </xf>
    <xf numFmtId="164" fontId="19" fillId="37" borderId="0" xfId="107" applyNumberFormat="1" applyFont="1" applyFill="1" applyAlignment="1">
      <alignment horizontal="center" vertical="center"/>
    </xf>
    <xf numFmtId="1" fontId="3" fillId="0" borderId="0" xfId="0" applyNumberFormat="1" applyFont="1"/>
    <xf numFmtId="1" fontId="0" fillId="0" borderId="0" xfId="0" applyNumberFormat="1"/>
    <xf numFmtId="0" fontId="37" fillId="0" borderId="0" xfId="0" applyFont="1"/>
    <xf numFmtId="0" fontId="36" fillId="0" borderId="0" xfId="2" applyAlignment="1">
      <alignment vertical="center"/>
    </xf>
    <xf numFmtId="0" fontId="33" fillId="0" borderId="0" xfId="3"/>
  </cellXfs>
  <cellStyles count="108">
    <cellStyle name="20% - Accent1" xfId="18" builtinId="30" customBuiltin="1"/>
    <cellStyle name="20% - Accent2" xfId="22" builtinId="34" customBuiltin="1"/>
    <cellStyle name="20% - Accent2 3" xfId="77" xr:uid="{00000000-0005-0000-0000-000005000000}"/>
    <cellStyle name="20% - Accent3" xfId="26" builtinId="38" customBuiltin="1"/>
    <cellStyle name="20% - Accent3 2" xfId="49" xr:uid="{00000000-0005-0000-0000-000007000000}"/>
    <cellStyle name="20% - Accent3 3" xfId="81" xr:uid="{00000000-0005-0000-0000-000008000000}"/>
    <cellStyle name="20% - Accent4" xfId="30" builtinId="42" customBuiltin="1"/>
    <cellStyle name="20% - Accent4 2" xfId="51" xr:uid="{00000000-0005-0000-0000-00000A000000}"/>
    <cellStyle name="20% - Accent4 3" xfId="85" xr:uid="{00000000-0005-0000-0000-00000B000000}"/>
    <cellStyle name="20% - Accent5" xfId="34" builtinId="46" customBuiltin="1"/>
    <cellStyle name="20% - Accent5 2" xfId="53" xr:uid="{00000000-0005-0000-0000-00000D000000}"/>
    <cellStyle name="20% - Accent5 3" xfId="89" xr:uid="{00000000-0005-0000-0000-00000E000000}"/>
    <cellStyle name="20% - Accent6" xfId="38" builtinId="50" customBuiltin="1"/>
    <cellStyle name="20% - Accent6 2" xfId="55" xr:uid="{00000000-0005-0000-0000-000010000000}"/>
    <cellStyle name="20% - Accent6 3" xfId="93" xr:uid="{00000000-0005-0000-0000-000011000000}"/>
    <cellStyle name="40% - Accent1" xfId="19" builtinId="31" customBuiltin="1"/>
    <cellStyle name="40% - Accent1 2" xfId="47" xr:uid="{00000000-0005-0000-0000-000013000000}"/>
    <cellStyle name="40% - Accent1 3" xfId="74" xr:uid="{00000000-0005-0000-0000-000014000000}"/>
    <cellStyle name="40% - Accent2" xfId="23" builtinId="35" customBuiltin="1"/>
    <cellStyle name="40% - Accent2 2" xfId="48" xr:uid="{00000000-0005-0000-0000-000016000000}"/>
    <cellStyle name="40% - Accent2 3" xfId="78" xr:uid="{00000000-0005-0000-0000-000017000000}"/>
    <cellStyle name="40% - Accent3" xfId="27" builtinId="39" customBuiltin="1"/>
    <cellStyle name="40% - Accent3 2" xfId="50" xr:uid="{00000000-0005-0000-0000-000019000000}"/>
    <cellStyle name="40% - Accent3 3" xfId="82" xr:uid="{00000000-0005-0000-0000-00001A000000}"/>
    <cellStyle name="40% - Accent4" xfId="31" builtinId="43" customBuiltin="1"/>
    <cellStyle name="40% - Accent4 2" xfId="52" xr:uid="{00000000-0005-0000-0000-00001C000000}"/>
    <cellStyle name="40% - Accent4 3" xfId="86" xr:uid="{00000000-0005-0000-0000-00001D000000}"/>
    <cellStyle name="40% - Accent5" xfId="35" builtinId="47" customBuiltin="1"/>
    <cellStyle name="40% - Accent5 2" xfId="54" xr:uid="{00000000-0005-0000-0000-00001F000000}"/>
    <cellStyle name="40% - Accent5 3" xfId="90" xr:uid="{00000000-0005-0000-0000-000020000000}"/>
    <cellStyle name="40% - Accent6" xfId="39" builtinId="51" customBuiltin="1"/>
    <cellStyle name="40% - Accent6 2" xfId="56" xr:uid="{00000000-0005-0000-0000-000022000000}"/>
    <cellStyle name="40% - Accent6 3" xfId="94" xr:uid="{00000000-0005-0000-0000-000023000000}"/>
    <cellStyle name="60% - Accent1" xfId="20" builtinId="32" customBuiltin="1"/>
    <cellStyle name="60% - Accent1 2" xfId="75" xr:uid="{00000000-0005-0000-0000-000025000000}"/>
    <cellStyle name="60% - Accent2" xfId="24" builtinId="36" customBuiltin="1"/>
    <cellStyle name="60% - Accent2 2" xfId="79" xr:uid="{00000000-0005-0000-0000-000027000000}"/>
    <cellStyle name="60% - Accent3" xfId="28" builtinId="40" customBuiltin="1"/>
    <cellStyle name="60% - Accent3 2" xfId="83" xr:uid="{00000000-0005-0000-0000-000029000000}"/>
    <cellStyle name="60% - Accent4" xfId="32" builtinId="44" customBuiltin="1"/>
    <cellStyle name="60% - Accent4 2" xfId="87" xr:uid="{00000000-0005-0000-0000-00002B000000}"/>
    <cellStyle name="60% - Accent5" xfId="36" builtinId="48" customBuiltin="1"/>
    <cellStyle name="60% - Accent5 2" xfId="91" xr:uid="{00000000-0005-0000-0000-00002D000000}"/>
    <cellStyle name="60% - Accent6" xfId="40" builtinId="52" customBuiltin="1"/>
    <cellStyle name="60% - Accent6 2" xfId="95" xr:uid="{00000000-0005-0000-0000-00002F000000}"/>
    <cellStyle name="Accent1" xfId="17" builtinId="29" customBuiltin="1"/>
    <cellStyle name="Accent1 2" xfId="73" xr:uid="{00000000-0005-0000-0000-000031000000}"/>
    <cellStyle name="Accent2" xfId="21" builtinId="33" customBuiltin="1"/>
    <cellStyle name="Accent2 2" xfId="76" xr:uid="{00000000-0005-0000-0000-000033000000}"/>
    <cellStyle name="Accent3" xfId="25" builtinId="37" customBuiltin="1"/>
    <cellStyle name="Accent3 2" xfId="80" xr:uid="{00000000-0005-0000-0000-000035000000}"/>
    <cellStyle name="Accent4" xfId="29" builtinId="41" customBuiltin="1"/>
    <cellStyle name="Accent4 2" xfId="84" xr:uid="{00000000-0005-0000-0000-000037000000}"/>
    <cellStyle name="Accent5" xfId="33" builtinId="45" customBuiltin="1"/>
    <cellStyle name="Accent5 2" xfId="88" xr:uid="{00000000-0005-0000-0000-000039000000}"/>
    <cellStyle name="Accent6" xfId="37" builtinId="49" customBuiltin="1"/>
    <cellStyle name="Accent6 2" xfId="92" xr:uid="{00000000-0005-0000-0000-00003B000000}"/>
    <cellStyle name="Bad" xfId="7" builtinId="27" customBuiltin="1"/>
    <cellStyle name="Bad 2" xfId="63" xr:uid="{00000000-0005-0000-0000-00003D000000}"/>
    <cellStyle name="Calculation" xfId="11" builtinId="22" customBuiltin="1"/>
    <cellStyle name="Calculation 2" xfId="67" xr:uid="{00000000-0005-0000-0000-00003F000000}"/>
    <cellStyle name="Check Cell" xfId="13" builtinId="23" customBuiltin="1"/>
    <cellStyle name="Check Cell 2" xfId="69" xr:uid="{00000000-0005-0000-0000-000041000000}"/>
    <cellStyle name="Column titles teal border" xfId="96" xr:uid="{00000000-0005-0000-0000-000054000000}"/>
    <cellStyle name="Column titles white border" xfId="106" xr:uid="{225CC513-8AD5-447F-9117-0017CB7F7DE6}"/>
    <cellStyle name="Comma" xfId="107" builtinId="3"/>
    <cellStyle name="Data - counts" xfId="102" xr:uid="{3D8FE043-C9E1-44FC-9AB5-E42E7B808A4E}"/>
    <cellStyle name="Data - percent" xfId="103" xr:uid="{DFD4EFBF-39AC-4DD6-858C-73B904DCF9A6}"/>
    <cellStyle name="Data - text" xfId="99" xr:uid="{00000000-0005-0000-0000-000043000000}"/>
    <cellStyle name="Explanatory Text" xfId="15" builtinId="53" customBuiltin="1"/>
    <cellStyle name="Footnote" xfId="71" xr:uid="{00000000-0005-0000-0000-000045000000}"/>
    <cellStyle name="Good" xfId="6" builtinId="26" customBuiltin="1"/>
    <cellStyle name="Good 2" xfId="62" xr:uid="{00000000-0005-0000-0000-000047000000}"/>
    <cellStyle name="Heading 1" xfId="2" builtinId="16" customBuiltin="1"/>
    <cellStyle name="Heading 1 2" xfId="58" xr:uid="{00000000-0005-0000-0000-000049000000}"/>
    <cellStyle name="Heading 2" xfId="3" builtinId="17" customBuiltin="1"/>
    <cellStyle name="Heading 2 2" xfId="59" xr:uid="{00000000-0005-0000-0000-00004B000000}"/>
    <cellStyle name="Heading 3" xfId="4" builtinId="18" customBuiltin="1"/>
    <cellStyle name="Heading 3 2" xfId="60" xr:uid="{00000000-0005-0000-0000-00004D000000}"/>
    <cellStyle name="Heading 4" xfId="5" builtinId="19" customBuiltin="1"/>
    <cellStyle name="Heading 4 2" xfId="61" xr:uid="{00000000-0005-0000-0000-00004F000000}"/>
    <cellStyle name="Input" xfId="9" builtinId="20" customBuiltin="1"/>
    <cellStyle name="Input 2" xfId="65" xr:uid="{00000000-0005-0000-0000-000051000000}"/>
    <cellStyle name="Linked Cell" xfId="12" builtinId="24" customBuiltin="1"/>
    <cellStyle name="Linked Cell 2" xfId="68" xr:uid="{00000000-0005-0000-0000-000053000000}"/>
    <cellStyle name="Neutral" xfId="8" builtinId="28" customBuiltin="1"/>
    <cellStyle name="Neutral 2" xfId="64" xr:uid="{00000000-0005-0000-0000-000057000000}"/>
    <cellStyle name="Normal" xfId="0" builtinId="0"/>
    <cellStyle name="Normal 2" xfId="41" xr:uid="{00000000-0005-0000-0000-000059000000}"/>
    <cellStyle name="Normal 3" xfId="43" xr:uid="{00000000-0005-0000-0000-00005A000000}"/>
    <cellStyle name="Normal 4" xfId="45" xr:uid="{00000000-0005-0000-0000-00005B000000}"/>
    <cellStyle name="Note" xfId="57" builtinId="10" customBuiltin="1"/>
    <cellStyle name="Note 2" xfId="42" xr:uid="{00000000-0005-0000-0000-00005D000000}"/>
    <cellStyle name="Note 3" xfId="46" xr:uid="{00000000-0005-0000-0000-00005E000000}"/>
    <cellStyle name="Output" xfId="10" builtinId="21" customBuiltin="1"/>
    <cellStyle name="Output 2" xfId="66" xr:uid="{00000000-0005-0000-0000-000060000000}"/>
    <cellStyle name="Percent 2" xfId="44" xr:uid="{00000000-0005-0000-0000-000061000000}"/>
    <cellStyle name="Row titles" xfId="98" xr:uid="{00000000-0005-0000-0000-000055000000}"/>
    <cellStyle name="Table subtitle H2" xfId="101" xr:uid="{48765FF0-91AC-4109-81FC-B70CCBB79235}"/>
    <cellStyle name="Table title H1" xfId="100" xr:uid="{AD247F9C-0820-4A5B-8C22-C09BDE2F2185}"/>
    <cellStyle name="Title" xfId="1" builtinId="15" customBuiltin="1"/>
    <cellStyle name="Total" xfId="16" builtinId="25" customBuiltin="1"/>
    <cellStyle name="Total 2" xfId="72" xr:uid="{00000000-0005-0000-0000-000065000000}"/>
    <cellStyle name="Total counts" xfId="104" xr:uid="{FF1E0C29-0A4A-4C48-9994-C34B3FA7E8BC}"/>
    <cellStyle name="Total percent" xfId="105" xr:uid="{CD6C68A7-00F5-4CEB-8389-2604DAB70A65}"/>
    <cellStyle name="Total text" xfId="97" xr:uid="{00000000-0005-0000-0000-000062000000}"/>
    <cellStyle name="Warning Text" xfId="14" builtinId="11" customBuiltin="1"/>
    <cellStyle name="Warning Text 2" xfId="70" xr:uid="{00000000-0005-0000-0000-000067000000}"/>
  </cellStyles>
  <dxfs count="67">
    <dxf>
      <font>
        <strike val="0"/>
        <outline val="0"/>
        <shadow val="0"/>
        <u val="none"/>
        <vertAlign val="baseline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</dxf>
    <dxf>
      <font>
        <strike val="0"/>
        <outline val="0"/>
        <shadow val="0"/>
        <u val="none"/>
        <vertAlign val="baseline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name val="Arial"/>
        <family val="2"/>
        <scheme val="none"/>
      </font>
    </dxf>
    <dxf>
      <border>
        <bottom style="thin">
          <color rgb="FF00857D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</dxf>
    <dxf>
      <font>
        <strike val="0"/>
        <outline val="0"/>
        <shadow val="0"/>
        <u val="none"/>
        <vertAlign val="baseline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name val="Arial"/>
        <family val="2"/>
        <scheme val="none"/>
      </font>
    </dxf>
    <dxf>
      <border>
        <bottom style="thin">
          <color rgb="FF00857D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</dxf>
    <dxf>
      <font>
        <strike val="0"/>
        <outline val="0"/>
        <shadow val="0"/>
        <u val="none"/>
        <vertAlign val="baseline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name val="Arial"/>
        <family val="2"/>
        <scheme val="none"/>
      </font>
    </dxf>
    <dxf>
      <border>
        <bottom style="thin">
          <color rgb="FF00857D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</dxf>
    <dxf>
      <font>
        <strike val="0"/>
        <outline val="0"/>
        <shadow val="0"/>
        <u val="none"/>
        <vertAlign val="baseline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name val="Arial"/>
        <family val="2"/>
        <scheme val="none"/>
      </font>
    </dxf>
    <dxf>
      <border>
        <bottom style="thin">
          <color rgb="FF00857D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</dxf>
    <dxf>
      <font>
        <strike val="0"/>
        <outline val="0"/>
        <shadow val="0"/>
        <u val="none"/>
        <vertAlign val="baseline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name val="Arial"/>
        <family val="2"/>
        <scheme val="none"/>
      </font>
    </dxf>
    <dxf>
      <border>
        <bottom style="thin">
          <color rgb="FF00857D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alignment vertical="center" textRotation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name val="Arial"/>
        <family val="2"/>
        <scheme val="none"/>
      </font>
    </dxf>
    <dxf>
      <border>
        <bottom style="thin">
          <color rgb="FF00857D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alignment vertical="center" textRotation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2" formatCode="0.0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2" formatCode="0.0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</dxf>
    <dxf>
      <font>
        <strike val="0"/>
        <outline val="0"/>
        <shadow val="0"/>
        <u val="none"/>
        <vertAlign val="baseline"/>
        <name val="Arial"/>
        <family val="2"/>
        <scheme val="none"/>
      </font>
    </dxf>
    <dxf>
      <border diagonalUp="0" diagonalDown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</dxf>
    <dxf>
      <border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color theme="0"/>
      </font>
    </dxf>
    <dxf>
      <font>
        <strike val="0"/>
        <color theme="0"/>
      </font>
    </dxf>
    <dxf>
      <fill>
        <patternFill>
          <fgColor theme="3"/>
          <bgColor theme="3"/>
        </patternFill>
      </fill>
    </dxf>
    <dxf>
      <fill>
        <patternFill>
          <fgColor theme="0"/>
          <bgColor theme="0"/>
        </patternFill>
      </fill>
    </dxf>
    <dxf>
      <font>
        <b/>
        <i val="0"/>
        <strike val="0"/>
      </font>
    </dxf>
    <dxf>
      <font>
        <b/>
        <i val="0"/>
        <strike val="0"/>
        <color theme="0"/>
      </font>
      <fill>
        <patternFill>
          <fgColor theme="7"/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  <dxf>
      <border diagonalUp="0" diagonalDown="0">
        <left style="thin">
          <color theme="0"/>
        </left>
        <right style="thin">
          <color theme="7"/>
        </right>
        <top style="thin">
          <color theme="7"/>
        </top>
        <bottom style="thin">
          <color theme="7"/>
        </bottom>
        <vertical/>
        <horizontal/>
      </border>
    </dxf>
    <dxf>
      <border diagonalUp="0" diagonalDown="0">
        <left style="thin">
          <color theme="7"/>
        </left>
        <right style="thin">
          <color theme="0"/>
        </right>
        <top style="thin">
          <color theme="7"/>
        </top>
        <bottom style="thin">
          <color theme="7"/>
        </bottom>
        <vertical/>
        <horizontal/>
      </border>
    </dxf>
    <dxf>
      <font>
        <strike val="0"/>
        <color theme="0"/>
      </font>
    </dxf>
    <dxf>
      <font>
        <strike val="0"/>
        <color theme="0"/>
      </font>
    </dxf>
    <dxf>
      <fill>
        <patternFill>
          <fgColor theme="3"/>
          <bgColor theme="3"/>
        </patternFill>
      </fill>
    </dxf>
    <dxf>
      <fill>
        <patternFill>
          <fgColor theme="0"/>
          <bgColor theme="0"/>
        </patternFill>
      </fill>
    </dxf>
    <dxf>
      <font>
        <b/>
        <i val="0"/>
        <strike val="0"/>
      </font>
    </dxf>
    <dxf>
      <font>
        <b/>
        <i val="0"/>
        <strike val="0"/>
        <color theme="0"/>
      </font>
      <fill>
        <patternFill>
          <bgColor theme="7"/>
        </patternFill>
      </fill>
      <border diagonalUp="0" diagonalDown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/>
        <horizontal/>
      </border>
    </dxf>
    <dxf>
      <font>
        <b/>
        <i val="0"/>
        <strike val="0"/>
        <color theme="0"/>
      </font>
      <fill>
        <patternFill>
          <fgColor theme="7"/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2" defaultTableStyle="TableStyleMedium2" defaultPivotStyle="PivotStyleLight16">
    <tableStyle name="Dark Teal 4" pivot="0" count="10" xr9:uid="{6F597765-DAEB-4DE6-A7BC-02BFD5B13DC6}">
      <tableStyleElement type="wholeTable" dxfId="66"/>
      <tableStyleElement type="headerRow" dxfId="65"/>
      <tableStyleElement type="totalRow" dxfId="64"/>
      <tableStyleElement type="firstColumn" dxfId="63"/>
      <tableStyleElement type="firstRowStripe" dxfId="62"/>
      <tableStyleElement type="secondRowStripe" dxfId="61"/>
      <tableStyleElement type="firstHeaderCell" dxfId="60"/>
      <tableStyleElement type="lastHeaderCell" dxfId="59"/>
      <tableStyleElement type="firstTotalCell" dxfId="58"/>
      <tableStyleElement type="lastTotalCell" dxfId="57"/>
    </tableStyle>
    <tableStyle name="Dark Teal 4 -no total" pivot="0" count="7" xr9:uid="{715E95E6-B84B-410A-991C-67C9DAE55875}">
      <tableStyleElement type="wholeTable" dxfId="56"/>
      <tableStyleElement type="headerRow" dxfId="55"/>
      <tableStyleElement type="firstColumn" dxfId="54"/>
      <tableStyleElement type="firstRowStripe" dxfId="53"/>
      <tableStyleElement type="secondRowStripe" dxfId="52"/>
      <tableStyleElement type="firstHeaderCell" dxfId="51"/>
      <tableStyleElement type="lastHeaderCell" dxfId="5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connections" Target="connections.xml"/><Relationship Id="rId3" Type="http://schemas.openxmlformats.org/officeDocument/2006/relationships/worksheet" Target="worksheets/sheet2.xml"/><Relationship Id="rId7" Type="http://schemas.openxmlformats.org/officeDocument/2006/relationships/worksheet" Target="worksheets/sheet6.xml"/><Relationship Id="rId12" Type="http://schemas.openxmlformats.org/officeDocument/2006/relationships/theme" Target="theme/theme1.xml"/><Relationship Id="rId2" Type="http://schemas.openxmlformats.org/officeDocument/2006/relationships/worksheet" Target="worksheets/sheet1.xml"/><Relationship Id="rId16" Type="http://schemas.openxmlformats.org/officeDocument/2006/relationships/calcChain" Target="calcChain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4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9.xml"/><Relationship Id="rId4" Type="http://schemas.openxmlformats.org/officeDocument/2006/relationships/worksheet" Target="worksheets/sheet3.xml"/><Relationship Id="rId9" Type="http://schemas.openxmlformats.org/officeDocument/2006/relationships/worksheet" Target="worksheets/sheet8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39392864290236462"/>
          <c:y val="0.10490065235961916"/>
          <c:w val="0.57489565783472929"/>
          <c:h val="0.74445674396269479"/>
        </c:manualLayout>
      </c:layout>
      <c:barChart>
        <c:barDir val="bar"/>
        <c:grouping val="clustered"/>
        <c:varyColors val="0"/>
        <c:ser>
          <c:idx val="0"/>
          <c:order val="2"/>
          <c:tx>
            <c:strRef>
              <c:f>'graph data'!$F$5</c:f>
              <c:strCache>
                <c:ptCount val="1"/>
                <c:pt idx="0">
                  <c:v>2011-2020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tx1"/>
              </a:solidFill>
            </a:ln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'graph data'!$D$6:$E$11</c:f>
              <c:multiLvlStrCache>
                <c:ptCount val="6"/>
                <c:lvl>
                  <c:pt idx="0">
                    <c:v>Manitoba </c:v>
                  </c:pt>
                  <c:pt idx="1">
                    <c:v>Northern Health Region </c:v>
                  </c:pt>
                  <c:pt idx="2">
                    <c:v>Prairie Mountain Health </c:v>
                  </c:pt>
                  <c:pt idx="3">
                    <c:v>Interlake-Eastern RHA </c:v>
                  </c:pt>
                  <c:pt idx="4">
                    <c:v>Winnipeg RHA </c:v>
                  </c:pt>
                  <c:pt idx="5">
                    <c:v>Southern Health-Santé Sud </c:v>
                  </c:pt>
                </c:lvl>
                <c:lvl>
                  <c:pt idx="0">
                    <c:v>   </c:v>
                  </c:pt>
                </c:lvl>
              </c:multiLvlStrCache>
            </c:multiLvlStrRef>
          </c:cat>
          <c:val>
            <c:numRef>
              <c:f>'graph data'!$F$6:$F$11</c:f>
              <c:numCache>
                <c:formatCode>0.00</c:formatCode>
                <c:ptCount val="6"/>
                <c:pt idx="0">
                  <c:v>3.311844647</c:v>
                </c:pt>
                <c:pt idx="1">
                  <c:v>5.7962492526</c:v>
                </c:pt>
                <c:pt idx="2">
                  <c:v>3.2897920465000001</c:v>
                </c:pt>
                <c:pt idx="3">
                  <c:v>3.1618835666999998</c:v>
                </c:pt>
                <c:pt idx="4">
                  <c:v>3.0950355856999998</c:v>
                </c:pt>
                <c:pt idx="5">
                  <c:v>2.8278570934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E44-4533-BCB3-135381EC96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95144192"/>
        <c:axId val="95154176"/>
        <c:extLst>
          <c:ext xmlns:c15="http://schemas.microsoft.com/office/drawing/2012/chart" uri="{02D57815-91ED-43cb-92C2-25804820EDAC}">
            <c15:filteredBarSeries>
              <c15:ser>
                <c:idx val="4"/>
                <c:order val="0"/>
                <c:tx>
                  <c:strRef>
                    <c:extLst>
                      <c:ext uri="{02D57815-91ED-43cb-92C2-25804820EDAC}">
                        <c15:formulaRef>
                          <c15:sqref>'graph data'!$H$5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tx1"/>
                  </a:solidFill>
                  <a:ln>
                    <a:solidFill>
                      <a:schemeClr val="tx1"/>
                    </a:solidFill>
                  </a:ln>
                </c:spPr>
                <c:invertIfNegative val="0"/>
                <c:dLbls>
                  <c:numFmt formatCode="#,##0" sourceLinked="0"/>
                  <c:spPr>
                    <a:noFill/>
                    <a:ln>
                      <a:noFill/>
                    </a:ln>
                    <a:effectLst/>
                  </c:sp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cat>
                  <c:multiLvlStrRef>
                    <c:extLst>
                      <c:ext uri="{02D57815-91ED-43cb-92C2-25804820EDAC}">
                        <c15:formulaRef>
                          <c15:sqref>'graph data'!$D$6:$E$11</c15:sqref>
                        </c15:formulaRef>
                      </c:ext>
                    </c:extLst>
                    <c:multiLvlStrCache>
                      <c:ptCount val="6"/>
                      <c:lvl>
                        <c:pt idx="0">
                          <c:v>Manitoba </c:v>
                        </c:pt>
                        <c:pt idx="1">
                          <c:v>Northern Health Region </c:v>
                        </c:pt>
                        <c:pt idx="2">
                          <c:v>Prairie Mountain Health </c:v>
                        </c:pt>
                        <c:pt idx="3">
                          <c:v>Interlake-Eastern RHA </c:v>
                        </c:pt>
                        <c:pt idx="4">
                          <c:v>Winnipeg RHA </c:v>
                        </c:pt>
                        <c:pt idx="5">
                          <c:v>Southern Health-Santé Sud </c:v>
                        </c:pt>
                      </c:lvl>
                      <c:lvl>
                        <c:pt idx="0">
                          <c:v>   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'graph data'!$H$6:$H$11</c15:sqref>
                        </c15:formulaRef>
                      </c:ext>
                    </c:extLst>
                    <c:numCache>
                      <c:formatCode>0.00</c:formatCode>
                      <c:ptCount val="6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EE44-4533-BCB3-135381EC96F8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'graph data'!$G$5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pattFill prst="wdUpDiag">
                    <a:fgClr>
                      <a:schemeClr val="tx1"/>
                    </a:fgClr>
                    <a:bgClr>
                      <a:schemeClr val="bg1"/>
                    </a:bgClr>
                  </a:pattFill>
                  <a:ln>
                    <a:solidFill>
                      <a:schemeClr val="tx1"/>
                    </a:solidFill>
                  </a:ln>
                </c:spPr>
                <c:invertIfNegative val="0"/>
                <c:dLbls>
                  <c:numFmt formatCode="#,##0" sourceLinked="0"/>
                  <c:spPr>
                    <a:noFill/>
                    <a:ln>
                      <a:noFill/>
                    </a:ln>
                    <a:effectLst/>
                  </c:sp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</c:ext>
                  </c:extLst>
                </c:dLbls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'graph data'!$D$6:$E$11</c15:sqref>
                        </c15:formulaRef>
                      </c:ext>
                    </c:extLst>
                    <c:multiLvlStrCache>
                      <c:ptCount val="6"/>
                      <c:lvl>
                        <c:pt idx="0">
                          <c:v>Manitoba </c:v>
                        </c:pt>
                        <c:pt idx="1">
                          <c:v>Northern Health Region </c:v>
                        </c:pt>
                        <c:pt idx="2">
                          <c:v>Prairie Mountain Health </c:v>
                        </c:pt>
                        <c:pt idx="3">
                          <c:v>Interlake-Eastern RHA </c:v>
                        </c:pt>
                        <c:pt idx="4">
                          <c:v>Winnipeg RHA </c:v>
                        </c:pt>
                        <c:pt idx="5">
                          <c:v>Southern Health-Santé Sud </c:v>
                        </c:pt>
                      </c:lvl>
                      <c:lvl>
                        <c:pt idx="0">
                          <c:v>   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'graph data'!$G$6:$G$11</c15:sqref>
                        </c15:formulaRef>
                      </c:ext>
                    </c:extLst>
                    <c:numCache>
                      <c:formatCode>0.00</c:formatCode>
                      <c:ptCount val="6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EE44-4533-BCB3-135381EC96F8}"/>
                  </c:ext>
                </c:extLst>
              </c15:ser>
            </c15:filteredBarSeries>
          </c:ext>
        </c:extLst>
      </c:barChart>
      <c:catAx>
        <c:axId val="95144192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</c:spPr>
        <c:crossAx val="95154176"/>
        <c:crosses val="autoZero"/>
        <c:auto val="1"/>
        <c:lblAlgn val="ctr"/>
        <c:lblOffset val="100"/>
        <c:noMultiLvlLbl val="0"/>
      </c:catAx>
      <c:valAx>
        <c:axId val="95154176"/>
        <c:scaling>
          <c:orientation val="minMax"/>
          <c:min val="0"/>
        </c:scaling>
        <c:delete val="0"/>
        <c:axPos val="b"/>
        <c:numFmt formatCode="#,##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</c:spPr>
        <c:crossAx val="95144192"/>
        <c:crosses val="autoZero"/>
        <c:crossBetween val="between"/>
        <c:majorUnit val="1"/>
      </c:valAx>
      <c:spPr>
        <a:noFill/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7893465928757444"/>
          <c:y val="0.13145878551860266"/>
          <c:w val="0.16296820504042178"/>
          <c:h val="6.1370221703967359E-2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1200" b="0">
          <a:latin typeface="Arial" panose="020B0604020202020204" pitchFamily="34" charset="0"/>
          <a:ea typeface="Segoe UI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17E0F63-8E86-48C8-B90D-E29A4250FB48}">
  <sheetPr>
    <tabColor rgb="FFFFFF00"/>
  </sheetPr>
  <sheetViews>
    <sheetView tabSelected="1" zoomScale="85" workbookViewId="0"/>
  </sheetViews>
  <pageMargins left="0.70866141732283505" right="0.70866141732283505" top="2" bottom="2" header="0.31496062992126" footer="0.31496062992126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55976" cy="6266329"/>
    <xdr:graphicFrame macro="">
      <xdr:nvGraphicFramePr>
        <xdr:cNvPr id="2" name="Chart 1" descr=" A bar graph displaying the age and sex-adjusted average annual rate of death before the age of 75 per 1,000 residents between 2011 and 2020. Regions include Southern Health-Santé Sud, Winnipeg RHA, Interlake-Eastern RHA, Prairie Mountain Health, Northern Health Region, and the Manitoba average.">
          <a:extLst>
            <a:ext uri="{FF2B5EF4-FFF2-40B4-BE49-F238E27FC236}">
              <a16:creationId xmlns:a16="http://schemas.microsoft.com/office/drawing/2014/main" id="{A420907C-30C0-60A2-1A09-D903D14FD10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3.18256E-7</cdr:y>
    </cdr:from>
    <cdr:to>
      <cdr:x>1</cdr:x>
      <cdr:y>0.0913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C450CA14-9B0F-9602-979E-0A7F3E8E2BE2}"/>
            </a:ext>
          </a:extLst>
        </cdr:cNvPr>
        <cdr:cNvSpPr txBox="1"/>
      </cdr:nvSpPr>
      <cdr:spPr>
        <a:xfrm xmlns:a="http://schemas.openxmlformats.org/drawingml/2006/main">
          <a:off x="0" y="2"/>
          <a:ext cx="6355976" cy="5737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CA" sz="1200" b="1" baseline="0">
              <a:solidFill>
                <a:schemeClr val="tx1"/>
              </a:solidFill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Figure 1.14: Premature Mortality Rate by Health Region, 2011-2020</a:t>
          </a:r>
        </a:p>
        <a:p xmlns:a="http://schemas.openxmlformats.org/drawingml/2006/main">
          <a:pPr algn="l"/>
          <a:r>
            <a:rPr lang="en-CA" sz="1200" b="0" baseline="0">
              <a:solidFill>
                <a:schemeClr val="tx1"/>
              </a:solidFill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Age- and sex-adjusted average annual rate of death before the age of 75 per 1,000 residents (age 0-74)</a:t>
          </a:r>
        </a:p>
        <a:p xmlns:a="http://schemas.openxmlformats.org/drawingml/2006/main">
          <a:pPr algn="l"/>
          <a:endParaRPr lang="en-CA" sz="1200" b="0" baseline="0">
            <a:solidFill>
              <a:schemeClr val="tx1"/>
            </a:solidFill>
            <a:latin typeface="Arial" panose="020B0604020202020204" pitchFamily="34" charset="0"/>
            <a:ea typeface="Segoe UI" pitchFamily="34" charset="0"/>
            <a:cs typeface="Arial" panose="020B060402020202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ambvis_rates_Feb_5_2013hjp" connectionId="1" xr16:uid="{00000000-0016-0000-0B00-000000000000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knee_replace_Feb_5_2013hjp" connectionId="6" xr16:uid="{00000000-0016-0000-0B00-000002000000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ath_Feb_5_2013hjp" connectionId="3" xr16:uid="{00000000-0016-0000-0B00-000005000000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hip_replace_Feb_5_2013hjp" connectionId="5" xr16:uid="{00000000-0016-0000-0B00-000003000000}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abg_Feb_5_2013hjp_1" connectionId="2" xr16:uid="{00000000-0016-0000-0B00-000006000000}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ementia_Feb_12_2013hjp" connectionId="4" xr16:uid="{00000000-0016-0000-0B00-000004000000}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pci_Feb_5_2013hjp" connectionId="7" xr16:uid="{00000000-0016-0000-0B00-000001000000}" autoFormatId="16" applyNumberFormats="0" applyBorderFormats="0" applyFontFormats="1" applyPatternFormats="1" applyAlignmentFormats="0" applyWidthHeightFormats="0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19B60E59-5CF0-4F56-9282-54D3C99DFE5F}" name="Table210" displayName="Table210" ref="A3:D9" totalsRowShown="0" headerRowDxfId="49" dataDxfId="47" headerRowBorderDxfId="48" tableBorderDxfId="46">
  <tableColumns count="4">
    <tableColumn id="1" xr3:uid="{13204934-9070-47FA-BCE4-2E126490146A}" name="Health Region" dataDxfId="45"/>
    <tableColumn id="2" xr3:uid="{9D13B654-D55D-4E61-A4A1-B01F394BFA69}" name="Count_x000a_(2011-2020)" dataDxfId="44"/>
    <tableColumn id="3" xr3:uid="{E609746C-577D-448D-A2D5-107C5EC3FC4F}" name="Crude rate_x000a_(2011-2020)" dataDxfId="43"/>
    <tableColumn id="9" xr3:uid="{E533163E-0B38-4D72-A5E4-7C9E8DE92DB0}" name="Adjusted rate_x000a_(2011-2020)" dataDxfId="42"/>
  </tableColumns>
  <tableStyleInfo name="Dark Teal 4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70228DE-6694-4EAA-91C7-0CAA5FD02573}" name="Table192" displayName="Table192" ref="A3:D18" totalsRowShown="0" headerRowDxfId="41" dataDxfId="39" headerRowBorderDxfId="40">
  <tableColumns count="4">
    <tableColumn id="1" xr3:uid="{15A105A5-4238-4990-8FB1-1EC9064EAAF7}" name="Community Area" dataDxfId="38"/>
    <tableColumn id="2" xr3:uid="{F5CE2107-3ABF-4A5E-AE61-0FE7D317DBE0}" name="Count_x000a_(2011-2020)" dataDxfId="37"/>
    <tableColumn id="3" xr3:uid="{6986163F-37F9-4C51-B8BF-49EF97C8AA8E}" name="Crude rate_x000a_(2011-2020)" dataDxfId="36"/>
    <tableColumn id="8" xr3:uid="{E1FE3E8A-F8CF-4F43-A07A-29CA47C07498}" name="Adjusted rate_x000a_(2011-2020)" dataDxfId="35" dataCellStyle="Data - percent"/>
  </tableColumns>
  <tableStyleInfo name="Dark Teal 4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C9CB1AD0-5442-4905-B0B3-BBD927C6961F}" name="Table320415" displayName="Table320415" ref="A3:D31" totalsRowShown="0" headerRowDxfId="34" dataDxfId="32" headerRowBorderDxfId="33">
  <tableColumns count="4">
    <tableColumn id="1" xr3:uid="{27D782E4-64EA-42E7-BDD9-167ABC660053}" name="Neighborhood Cluster" dataDxfId="31"/>
    <tableColumn id="2" xr3:uid="{6FB7B7CC-1568-4FBA-8C8A-C3673B0E71C4}" name="Count_x000a_(2011-2020)" dataDxfId="30"/>
    <tableColumn id="3" xr3:uid="{799AD68C-F0F9-49AB-810E-8A8E76B68BB8}" name="Crude rate_x000a_(2011-2020)" dataDxfId="29"/>
    <tableColumn id="8" xr3:uid="{0C919304-67A1-4AA3-8103-645F25F7CD26}" name="Adjusted rate_x000a_(2011-2020)" dataDxfId="28" dataCellStyle="Data - percent"/>
  </tableColumns>
  <tableStyleInfo name="Dark Teal 4" showFirstColumn="1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190B5921-F727-4D1F-BC76-4168D7F21DF7}" name="Table42151625" displayName="Table42151625" ref="A3:D28" totalsRowShown="0" headerRowDxfId="27" dataDxfId="25" headerRowBorderDxfId="26">
  <tableColumns count="4">
    <tableColumn id="1" xr3:uid="{56E8EF34-C172-47DD-9A69-8731AF4BEA3C}" name="District" dataDxfId="24"/>
    <tableColumn id="2" xr3:uid="{2C3FE038-D845-4E55-81E9-9689AAFF2A87}" name="Count_x000a_(2011-2020)" dataDxfId="23"/>
    <tableColumn id="3" xr3:uid="{BA0D3DA2-FE1B-492A-B643-3CFEFEDAF728}" name="Crude rate_x000a_(2011-2020)" dataDxfId="22"/>
    <tableColumn id="8" xr3:uid="{CFB65243-E5B2-44C6-8D0C-FB9438A58613}" name="Adjusted rate_x000a_(2011-2020)" dataDxfId="21"/>
  </tableColumns>
  <tableStyleInfo name="Dark Teal 4" showFirstColumn="1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75C73E73-BE81-4E1F-8F96-DF80CE8D13B8}" name="Table5226172635" displayName="Table5226172635" ref="A3:D20" totalsRowShown="0" headerRowDxfId="20" dataDxfId="18" headerRowBorderDxfId="19">
  <tableColumns count="4">
    <tableColumn id="1" xr3:uid="{F950CF07-5D56-45EA-9912-AE960FEF62C5}" name="District" dataDxfId="17"/>
    <tableColumn id="2" xr3:uid="{D577F4E8-AFD3-4919-A21A-04C97EBB4CD7}" name="Count_x000a_(2011-2020)" dataDxfId="16"/>
    <tableColumn id="3" xr3:uid="{E7B9AA8C-BAA1-45C8-B8D1-E513DF08F7CD}" name="Crude rate_x000a_(2011-2020)" dataDxfId="15"/>
    <tableColumn id="8" xr3:uid="{5833F9F7-6CE0-4C5D-9C27-545F1A6F2CD5}" name="Adjusted rate_x000a_(2011-2020)" dataDxfId="14"/>
  </tableColumns>
  <tableStyleInfo name="Dark Teal 4" showFirstColumn="1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4" xr:uid="{7A20D9CB-798B-4F89-AB42-892EED972576}" name="Table623718273645" displayName="Table623718273645" ref="A3:D22" totalsRowShown="0" headerRowDxfId="13" dataDxfId="11" headerRowBorderDxfId="12">
  <tableColumns count="4">
    <tableColumn id="1" xr3:uid="{FE5F8FC8-159A-4DF3-B7D2-2F19ED803D96}" name="District" dataDxfId="10"/>
    <tableColumn id="2" xr3:uid="{0C48451A-9843-46CF-881D-DCD2932FAB8E}" name="Count_x000a_(2011-2020)" dataDxfId="9"/>
    <tableColumn id="3" xr3:uid="{26BCE2F9-001A-4F33-B3FE-6D6410B9F6A9}" name="Crude rate_x000a_(2011-2020)" dataDxfId="8"/>
    <tableColumn id="8" xr3:uid="{78EE06CD-91BE-4824-9F4D-66929B7D5852}" name="Adjusted rate_x000a_(2011-2020)" dataDxfId="7"/>
  </tableColumns>
  <tableStyleInfo name="Dark Teal 4" showFirstColumn="1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4" xr:uid="{19AC8825-DF12-4B44-B20D-5B1A0A3B3CEF}" name="Table72481928374655" displayName="Table72481928374655" ref="A3:D20" totalsRowShown="0" headerRowDxfId="6" dataDxfId="4" headerRowBorderDxfId="5">
  <tableColumns count="4">
    <tableColumn id="1" xr3:uid="{6E1F500A-8750-4D61-92EF-BE362543E70C}" name="District" dataDxfId="3"/>
    <tableColumn id="2" xr3:uid="{71437E27-5219-4322-8B51-D5994C0FEE0A}" name="Count_x000a_(2011-2020)" dataDxfId="2"/>
    <tableColumn id="3" xr3:uid="{054969E8-9BFF-44EA-9AC6-6F628BFD315E}" name="Crude rate_x000a_(2011-2020)" dataDxfId="1"/>
    <tableColumn id="8" xr3:uid="{D76499AF-A597-492A-91E1-B9288188753A}" name="Adjusted rate_x000a_(2011-2020)" dataDxfId="0"/>
  </tableColumns>
  <tableStyleInfo name="Dark Teal 4" showFirstColumn="1" showLastColumn="0" showRowStripes="1" showColumnStripes="0"/>
</table>
</file>

<file path=xl/theme/theme1.xml><?xml version="1.0" encoding="utf-8"?>
<a:theme xmlns:a="http://schemas.openxmlformats.org/drawingml/2006/main" name="MCHP_Figure_Table_Theme_2018-05-03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3" Type="http://schemas.openxmlformats.org/officeDocument/2006/relationships/queryTable" Target="../queryTables/queryTable2.xml"/><Relationship Id="rId7" Type="http://schemas.openxmlformats.org/officeDocument/2006/relationships/queryTable" Target="../queryTables/queryTable6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0.bin"/><Relationship Id="rId6" Type="http://schemas.openxmlformats.org/officeDocument/2006/relationships/queryTable" Target="../queryTables/queryTable5.xml"/><Relationship Id="rId5" Type="http://schemas.openxmlformats.org/officeDocument/2006/relationships/queryTable" Target="../queryTables/queryTable4.xml"/><Relationship Id="rId4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5402BD-B473-41DF-A709-EF918498D725}">
  <sheetPr>
    <tabColor theme="3"/>
  </sheetPr>
  <dimension ref="A1:L14"/>
  <sheetViews>
    <sheetView showGridLines="0" zoomScaleNormal="100" workbookViewId="0"/>
  </sheetViews>
  <sheetFormatPr defaultColWidth="9.33203125" defaultRowHeight="18.600000000000001" customHeight="1" x14ac:dyDescent="0.25"/>
  <cols>
    <col min="1" max="1" width="39.5546875" style="54" customWidth="1"/>
    <col min="2" max="2" width="20.77734375" style="53" customWidth="1"/>
    <col min="3" max="4" width="20.77734375" style="54" customWidth="1"/>
    <col min="5" max="6" width="10.5546875" style="54" customWidth="1"/>
    <col min="7" max="16384" width="9.33203125" style="54"/>
  </cols>
  <sheetData>
    <row r="1" spans="1:12" s="41" customFormat="1" ht="18.600000000000001" customHeight="1" x14ac:dyDescent="0.3">
      <c r="A1" s="77" t="s">
        <v>308</v>
      </c>
      <c r="B1" s="40"/>
      <c r="C1" s="40"/>
      <c r="D1" s="40"/>
      <c r="E1" s="40"/>
      <c r="F1" s="40"/>
    </row>
    <row r="2" spans="1:12" s="41" customFormat="1" ht="18.600000000000001" customHeight="1" x14ac:dyDescent="0.3">
      <c r="A2" s="1" t="s">
        <v>297</v>
      </c>
      <c r="B2" s="42"/>
      <c r="C2" s="42"/>
      <c r="D2" s="42"/>
      <c r="E2" s="40"/>
      <c r="F2" s="40"/>
    </row>
    <row r="3" spans="1:12" s="44" customFormat="1" ht="54" customHeight="1" x14ac:dyDescent="0.3">
      <c r="A3" s="71" t="s">
        <v>301</v>
      </c>
      <c r="B3" s="43" t="s">
        <v>298</v>
      </c>
      <c r="C3" s="43" t="s">
        <v>299</v>
      </c>
      <c r="D3" s="43" t="s">
        <v>300</v>
      </c>
      <c r="K3" s="45"/>
      <c r="L3" s="45"/>
    </row>
    <row r="4" spans="1:12" s="41" customFormat="1" ht="18.600000000000001" customHeight="1" x14ac:dyDescent="0.3">
      <c r="A4" s="46" t="s">
        <v>119</v>
      </c>
      <c r="B4" s="47">
        <v>481.1</v>
      </c>
      <c r="C4" s="65">
        <v>2.58937404</v>
      </c>
      <c r="D4" s="65">
        <v>2.8278570934</v>
      </c>
    </row>
    <row r="5" spans="1:12" s="41" customFormat="1" ht="18.600000000000001" customHeight="1" x14ac:dyDescent="0.3">
      <c r="A5" s="46" t="s">
        <v>114</v>
      </c>
      <c r="B5" s="47">
        <v>2186.8000000000002</v>
      </c>
      <c r="C5" s="65">
        <v>3.0840479214999998</v>
      </c>
      <c r="D5" s="65">
        <v>3.0950355856999998</v>
      </c>
    </row>
    <row r="6" spans="1:12" s="41" customFormat="1" ht="18.600000000000001" customHeight="1" x14ac:dyDescent="0.3">
      <c r="A6" s="46" t="s">
        <v>4</v>
      </c>
      <c r="B6" s="47">
        <v>462.5</v>
      </c>
      <c r="C6" s="65">
        <v>3.8810233481999998</v>
      </c>
      <c r="D6" s="65">
        <v>3.2595039007</v>
      </c>
    </row>
    <row r="7" spans="1:12" s="41" customFormat="1" ht="18.600000000000001" customHeight="1" x14ac:dyDescent="0.3">
      <c r="A7" s="46" t="s">
        <v>117</v>
      </c>
      <c r="B7" s="47">
        <v>557</v>
      </c>
      <c r="C7" s="65">
        <v>3.5993375151000002</v>
      </c>
      <c r="D7" s="65">
        <v>3.2897920465000001</v>
      </c>
    </row>
    <row r="8" spans="1:12" s="41" customFormat="1" ht="18.600000000000001" customHeight="1" x14ac:dyDescent="0.3">
      <c r="A8" s="46" t="s">
        <v>115</v>
      </c>
      <c r="B8" s="47">
        <v>306.5</v>
      </c>
      <c r="C8" s="65">
        <v>4.1035843771999998</v>
      </c>
      <c r="D8" s="65">
        <v>5.7962492526</v>
      </c>
      <c r="K8" s="49"/>
    </row>
    <row r="9" spans="1:12" s="41" customFormat="1" ht="18.600000000000001" customHeight="1" x14ac:dyDescent="0.3">
      <c r="A9" s="50" t="s">
        <v>2</v>
      </c>
      <c r="B9" s="51">
        <v>4125.7</v>
      </c>
      <c r="C9" s="66">
        <v>3.311844647</v>
      </c>
      <c r="D9" s="66">
        <v>3.311844647</v>
      </c>
    </row>
    <row r="10" spans="1:12" ht="18.600000000000001" customHeight="1" x14ac:dyDescent="0.25">
      <c r="A10" s="52" t="s">
        <v>260</v>
      </c>
    </row>
    <row r="11" spans="1:12" ht="18.600000000000001" customHeight="1" x14ac:dyDescent="0.25">
      <c r="B11" s="54"/>
    </row>
    <row r="12" spans="1:12" ht="18.600000000000001" customHeight="1" x14ac:dyDescent="0.25">
      <c r="A12" s="76" t="s">
        <v>306</v>
      </c>
      <c r="B12" s="55"/>
      <c r="C12" s="55"/>
      <c r="D12" s="55"/>
    </row>
    <row r="13" spans="1:12" ht="18.600000000000001" customHeight="1" x14ac:dyDescent="0.25">
      <c r="B13" s="54"/>
    </row>
    <row r="14" spans="1:12" ht="18.600000000000001" customHeight="1" x14ac:dyDescent="0.3">
      <c r="A14" s="78" t="s">
        <v>307</v>
      </c>
      <c r="B14" s="54"/>
    </row>
  </sheetData>
  <phoneticPr fontId="35" type="noConversion"/>
  <pageMargins left="0.75" right="0.75" top="0.7" bottom="0.7" header="0.31496062992126" footer="0.31496062992126"/>
  <pageSetup paperSize="3" scale="79" orientation="landscape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6BF17E-F61D-4E7C-94B1-C1465254F2D2}">
  <sheetPr>
    <tabColor theme="3"/>
  </sheetPr>
  <dimension ref="A1:J21"/>
  <sheetViews>
    <sheetView showGridLines="0" zoomScaleNormal="100" workbookViewId="0"/>
  </sheetViews>
  <sheetFormatPr defaultColWidth="9.33203125" defaultRowHeight="15" x14ac:dyDescent="0.25"/>
  <cols>
    <col min="1" max="1" width="39.5546875" style="54" customWidth="1"/>
    <col min="2" max="2" width="20.77734375" style="53" customWidth="1"/>
    <col min="3" max="4" width="20.77734375" style="54" customWidth="1"/>
    <col min="5" max="6" width="10.5546875" style="54" customWidth="1"/>
    <col min="7" max="16384" width="9.33203125" style="54"/>
  </cols>
  <sheetData>
    <row r="1" spans="1:10" s="41" customFormat="1" ht="18.899999999999999" customHeight="1" x14ac:dyDescent="0.3">
      <c r="A1" s="77" t="s">
        <v>309</v>
      </c>
      <c r="B1" s="40"/>
      <c r="C1" s="40"/>
      <c r="D1" s="40"/>
      <c r="E1" s="40"/>
      <c r="F1" s="40"/>
    </row>
    <row r="2" spans="1:10" s="41" customFormat="1" ht="18.899999999999999" customHeight="1" x14ac:dyDescent="0.3">
      <c r="A2" s="1" t="s">
        <v>297</v>
      </c>
      <c r="B2" s="42"/>
      <c r="C2" s="42"/>
      <c r="D2" s="42"/>
      <c r="E2" s="40"/>
      <c r="F2" s="40"/>
    </row>
    <row r="3" spans="1:10" s="44" customFormat="1" ht="54" customHeight="1" x14ac:dyDescent="0.3">
      <c r="A3" s="72" t="s">
        <v>302</v>
      </c>
      <c r="B3" s="43" t="s">
        <v>298</v>
      </c>
      <c r="C3" s="43" t="s">
        <v>299</v>
      </c>
      <c r="D3" s="43" t="s">
        <v>300</v>
      </c>
      <c r="I3" s="45"/>
      <c r="J3" s="45"/>
    </row>
    <row r="4" spans="1:10" s="41" customFormat="1" ht="18.899999999999999" customHeight="1" x14ac:dyDescent="0.3">
      <c r="A4" s="56" t="s">
        <v>152</v>
      </c>
      <c r="B4" s="47">
        <v>160.69999999999999</v>
      </c>
      <c r="C4" s="65">
        <v>1.9270248750000001</v>
      </c>
      <c r="D4" s="65">
        <v>2.0496645147999999</v>
      </c>
    </row>
    <row r="5" spans="1:10" s="41" customFormat="1" ht="18.899999999999999" customHeight="1" x14ac:dyDescent="0.3">
      <c r="A5" s="56" t="s">
        <v>153</v>
      </c>
      <c r="B5" s="47">
        <v>99.1</v>
      </c>
      <c r="C5" s="65">
        <v>2.9286427764999998</v>
      </c>
      <c r="D5" s="65">
        <v>2.3606960161999999</v>
      </c>
    </row>
    <row r="6" spans="1:10" s="41" customFormat="1" ht="18.899999999999999" customHeight="1" x14ac:dyDescent="0.3">
      <c r="A6" s="56" t="s">
        <v>154</v>
      </c>
      <c r="B6" s="47">
        <v>153.80000000000001</v>
      </c>
      <c r="C6" s="65">
        <v>2.6568729745000002</v>
      </c>
      <c r="D6" s="65">
        <v>2.5966657658000001</v>
      </c>
    </row>
    <row r="7" spans="1:10" s="41" customFormat="1" ht="18.899999999999999" customHeight="1" x14ac:dyDescent="0.3">
      <c r="A7" s="56" t="s">
        <v>155</v>
      </c>
      <c r="B7" s="47">
        <v>188.2</v>
      </c>
      <c r="C7" s="65">
        <v>2.8966903543</v>
      </c>
      <c r="D7" s="65">
        <v>2.6390710974</v>
      </c>
    </row>
    <row r="8" spans="1:10" s="41" customFormat="1" ht="18.899999999999999" customHeight="1" x14ac:dyDescent="0.3">
      <c r="A8" s="56" t="s">
        <v>156</v>
      </c>
      <c r="B8" s="47">
        <v>95</v>
      </c>
      <c r="C8" s="65">
        <v>2.5834523081</v>
      </c>
      <c r="D8" s="65">
        <v>2.7404425684999998</v>
      </c>
    </row>
    <row r="9" spans="1:10" s="41" customFormat="1" ht="18.899999999999999" customHeight="1" x14ac:dyDescent="0.3">
      <c r="A9" s="56" t="s">
        <v>157</v>
      </c>
      <c r="B9" s="47">
        <v>202.5</v>
      </c>
      <c r="C9" s="65">
        <v>2.8088523931</v>
      </c>
      <c r="D9" s="65">
        <v>2.8574609588</v>
      </c>
    </row>
    <row r="10" spans="1:10" s="41" customFormat="1" ht="18.899999999999999" customHeight="1" x14ac:dyDescent="0.3">
      <c r="A10" s="56" t="s">
        <v>158</v>
      </c>
      <c r="B10" s="47">
        <v>165</v>
      </c>
      <c r="C10" s="65">
        <v>3.0203516788</v>
      </c>
      <c r="D10" s="65">
        <v>2.8827967971000001</v>
      </c>
    </row>
    <row r="11" spans="1:10" s="41" customFormat="1" ht="18.899999999999999" customHeight="1" x14ac:dyDescent="0.3">
      <c r="A11" s="56" t="s">
        <v>159</v>
      </c>
      <c r="B11" s="47">
        <v>295.39999999999998</v>
      </c>
      <c r="C11" s="65">
        <v>3.1838552456000002</v>
      </c>
      <c r="D11" s="65">
        <v>3.0074593792000002</v>
      </c>
    </row>
    <row r="12" spans="1:10" s="41" customFormat="1" ht="18.899999999999999" customHeight="1" x14ac:dyDescent="0.3">
      <c r="A12" s="56" t="s">
        <v>160</v>
      </c>
      <c r="B12" s="47">
        <v>95.5</v>
      </c>
      <c r="C12" s="65">
        <v>2.7065938861999999</v>
      </c>
      <c r="D12" s="65">
        <v>3.1021190533</v>
      </c>
    </row>
    <row r="13" spans="1:10" s="41" customFormat="1" ht="18.899999999999999" customHeight="1" x14ac:dyDescent="0.3">
      <c r="A13" s="56" t="s">
        <v>161</v>
      </c>
      <c r="B13" s="47">
        <v>200.8</v>
      </c>
      <c r="C13" s="65">
        <v>3.6610468625000001</v>
      </c>
      <c r="D13" s="65">
        <v>3.2430889522999999</v>
      </c>
    </row>
    <row r="14" spans="1:10" s="41" customFormat="1" ht="18.899999999999999" customHeight="1" x14ac:dyDescent="0.3">
      <c r="A14" s="56" t="s">
        <v>162</v>
      </c>
      <c r="B14" s="47">
        <v>317.8</v>
      </c>
      <c r="C14" s="65">
        <v>4.2495095948000001</v>
      </c>
      <c r="D14" s="65">
        <v>5.0211351318000004</v>
      </c>
    </row>
    <row r="15" spans="1:10" s="41" customFormat="1" ht="18.899999999999999" customHeight="1" x14ac:dyDescent="0.3">
      <c r="A15" s="56" t="s">
        <v>163</v>
      </c>
      <c r="B15" s="47">
        <v>209.8</v>
      </c>
      <c r="C15" s="65">
        <v>4.4771087010999997</v>
      </c>
      <c r="D15" s="65">
        <v>5.5559896807999998</v>
      </c>
    </row>
    <row r="16" spans="1:10" s="41" customFormat="1" ht="18.899999999999999" customHeight="1" x14ac:dyDescent="0.3">
      <c r="A16" s="56" t="s">
        <v>164</v>
      </c>
      <c r="B16" s="47">
        <v>3.2</v>
      </c>
      <c r="C16" s="65">
        <v>3.4587116298999998</v>
      </c>
      <c r="D16" s="65">
        <v>3.8059244816</v>
      </c>
    </row>
    <row r="17" spans="1:4" s="41" customFormat="1" ht="18.899999999999999" customHeight="1" x14ac:dyDescent="0.3">
      <c r="A17" s="57" t="s">
        <v>114</v>
      </c>
      <c r="B17" s="63">
        <v>2186.8000000000002</v>
      </c>
      <c r="C17" s="67">
        <v>3.0840479214999998</v>
      </c>
      <c r="D17" s="67">
        <v>3.0950355856999998</v>
      </c>
    </row>
    <row r="18" spans="1:4" s="41" customFormat="1" ht="18.899999999999999" customHeight="1" x14ac:dyDescent="0.3">
      <c r="A18" s="58" t="s">
        <v>2</v>
      </c>
      <c r="B18" s="64">
        <v>4125.7</v>
      </c>
      <c r="C18" s="68">
        <v>3.311844647</v>
      </c>
      <c r="D18" s="68">
        <v>3.311844647</v>
      </c>
    </row>
    <row r="19" spans="1:4" ht="18.899999999999999" customHeight="1" x14ac:dyDescent="0.25">
      <c r="A19" s="52" t="s">
        <v>260</v>
      </c>
    </row>
    <row r="21" spans="1:4" ht="15.6" x14ac:dyDescent="0.3">
      <c r="A21" s="78" t="s">
        <v>307</v>
      </c>
      <c r="B21" s="55"/>
      <c r="C21" s="55"/>
      <c r="D21" s="55"/>
    </row>
  </sheetData>
  <pageMargins left="0.75" right="0.75" top="0.7" bottom="0.7" header="0.31496062992126" footer="0.31496062992126"/>
  <pageSetup paperSize="3" scale="79" orientation="landscape" r:id="rId1"/>
  <headerFooter alignWithMargins="0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FBD652-7B5F-43F9-A51D-80EA22455B68}">
  <sheetPr>
    <tabColor theme="3"/>
  </sheetPr>
  <dimension ref="A1:J34"/>
  <sheetViews>
    <sheetView showGridLines="0" zoomScaleNormal="100" workbookViewId="0"/>
  </sheetViews>
  <sheetFormatPr defaultColWidth="9.33203125" defaultRowHeight="15" x14ac:dyDescent="0.25"/>
  <cols>
    <col min="1" max="1" width="39.5546875" style="54" customWidth="1"/>
    <col min="2" max="2" width="20.77734375" style="53" customWidth="1"/>
    <col min="3" max="4" width="20.77734375" style="54" customWidth="1"/>
    <col min="5" max="6" width="10.5546875" style="54" customWidth="1"/>
    <col min="7" max="16384" width="9.33203125" style="54"/>
  </cols>
  <sheetData>
    <row r="1" spans="1:10" s="41" customFormat="1" ht="18.899999999999999" customHeight="1" x14ac:dyDescent="0.3">
      <c r="A1" s="77" t="s">
        <v>310</v>
      </c>
      <c r="B1" s="40"/>
      <c r="C1" s="40"/>
      <c r="D1" s="40"/>
      <c r="E1" s="40"/>
      <c r="F1" s="40"/>
    </row>
    <row r="2" spans="1:10" s="41" customFormat="1" ht="18.899999999999999" customHeight="1" x14ac:dyDescent="0.3">
      <c r="A2" s="1" t="s">
        <v>297</v>
      </c>
      <c r="B2" s="42"/>
      <c r="C2" s="42"/>
      <c r="D2" s="42"/>
      <c r="E2" s="40"/>
      <c r="F2" s="40"/>
    </row>
    <row r="3" spans="1:10" s="44" customFormat="1" ht="54" customHeight="1" x14ac:dyDescent="0.3">
      <c r="A3" s="72" t="s">
        <v>303</v>
      </c>
      <c r="B3" s="43" t="s">
        <v>298</v>
      </c>
      <c r="C3" s="43" t="s">
        <v>299</v>
      </c>
      <c r="D3" s="43" t="s">
        <v>300</v>
      </c>
      <c r="I3" s="45"/>
      <c r="J3" s="45"/>
    </row>
    <row r="4" spans="1:10" s="41" customFormat="1" ht="18.899999999999999" customHeight="1" x14ac:dyDescent="0.3">
      <c r="A4" s="56" t="s">
        <v>165</v>
      </c>
      <c r="B4" s="47">
        <v>90.1</v>
      </c>
      <c r="C4" s="65">
        <v>1.7265597004</v>
      </c>
      <c r="D4" s="65">
        <v>1.9943469061000001</v>
      </c>
    </row>
    <row r="5" spans="1:10" s="41" customFormat="1" ht="18.899999999999999" customHeight="1" x14ac:dyDescent="0.3">
      <c r="A5" s="56" t="s">
        <v>166</v>
      </c>
      <c r="B5" s="47">
        <v>70.599999999999994</v>
      </c>
      <c r="C5" s="65">
        <v>2.2622332023</v>
      </c>
      <c r="D5" s="65">
        <v>2.1249004346000002</v>
      </c>
    </row>
    <row r="6" spans="1:10" s="41" customFormat="1" ht="18.899999999999999" customHeight="1" x14ac:dyDescent="0.3">
      <c r="A6" s="56" t="s">
        <v>153</v>
      </c>
      <c r="B6" s="47">
        <v>99.1</v>
      </c>
      <c r="C6" s="65">
        <v>2.9286427764999998</v>
      </c>
      <c r="D6" s="65">
        <v>2.3642600427999998</v>
      </c>
    </row>
    <row r="7" spans="1:10" s="41" customFormat="1" ht="18.899999999999999" customHeight="1" x14ac:dyDescent="0.3">
      <c r="A7" s="56" t="s">
        <v>167</v>
      </c>
      <c r="B7" s="47">
        <v>89.2</v>
      </c>
      <c r="C7" s="65">
        <v>2.0552995392</v>
      </c>
      <c r="D7" s="65">
        <v>2.0391706406000001</v>
      </c>
    </row>
    <row r="8" spans="1:10" s="41" customFormat="1" ht="18.899999999999999" customHeight="1" x14ac:dyDescent="0.3">
      <c r="A8" s="56" t="s">
        <v>168</v>
      </c>
      <c r="B8" s="47">
        <v>64.599999999999994</v>
      </c>
      <c r="C8" s="65">
        <v>4.4589856152999996</v>
      </c>
      <c r="D8" s="65">
        <v>4.1730808951</v>
      </c>
    </row>
    <row r="9" spans="1:10" s="41" customFormat="1" ht="18.899999999999999" customHeight="1" x14ac:dyDescent="0.3">
      <c r="A9" s="56" t="s">
        <v>169</v>
      </c>
      <c r="B9" s="47">
        <v>100.3</v>
      </c>
      <c r="C9" s="65">
        <v>2.5661821707999999</v>
      </c>
      <c r="D9" s="65">
        <v>2.3078072513999999</v>
      </c>
    </row>
    <row r="10" spans="1:10" s="41" customFormat="1" ht="18.899999999999999" customHeight="1" x14ac:dyDescent="0.3">
      <c r="A10" s="56" t="s">
        <v>170</v>
      </c>
      <c r="B10" s="47">
        <v>87.9</v>
      </c>
      <c r="C10" s="65">
        <v>3.3957365928000001</v>
      </c>
      <c r="D10" s="65">
        <v>3.1592069174000001</v>
      </c>
    </row>
    <row r="11" spans="1:10" s="41" customFormat="1" ht="18.899999999999999" customHeight="1" x14ac:dyDescent="0.3">
      <c r="A11" s="56" t="s">
        <v>156</v>
      </c>
      <c r="B11" s="47">
        <v>95</v>
      </c>
      <c r="C11" s="65">
        <v>2.5834523081</v>
      </c>
      <c r="D11" s="65">
        <v>2.7363346094000001</v>
      </c>
    </row>
    <row r="12" spans="1:10" s="41" customFormat="1" ht="18.899999999999999" customHeight="1" x14ac:dyDescent="0.3">
      <c r="A12" s="56" t="s">
        <v>171</v>
      </c>
      <c r="B12" s="47">
        <v>62.5</v>
      </c>
      <c r="C12" s="65">
        <v>2.2096986324999999</v>
      </c>
      <c r="D12" s="65">
        <v>2.3556503043000001</v>
      </c>
    </row>
    <row r="13" spans="1:10" s="41" customFormat="1" ht="18.899999999999999" customHeight="1" x14ac:dyDescent="0.3">
      <c r="A13" s="56" t="s">
        <v>172</v>
      </c>
      <c r="B13" s="47">
        <v>14.6</v>
      </c>
      <c r="C13" s="65">
        <v>2.9164419408</v>
      </c>
      <c r="D13" s="65">
        <v>2.611408849</v>
      </c>
    </row>
    <row r="14" spans="1:10" s="41" customFormat="1" ht="18.899999999999999" customHeight="1" x14ac:dyDescent="0.3">
      <c r="A14" s="56" t="s">
        <v>173</v>
      </c>
      <c r="B14" s="47">
        <v>125.4</v>
      </c>
      <c r="C14" s="65">
        <v>3.2317088885</v>
      </c>
      <c r="D14" s="65">
        <v>3.2338417011999998</v>
      </c>
    </row>
    <row r="15" spans="1:10" s="41" customFormat="1" ht="18.899999999999999" customHeight="1" x14ac:dyDescent="0.3">
      <c r="A15" s="56" t="s">
        <v>174</v>
      </c>
      <c r="B15" s="47">
        <v>90.6</v>
      </c>
      <c r="C15" s="65">
        <v>2.5842520359000001</v>
      </c>
      <c r="D15" s="65">
        <v>2.4802880030000001</v>
      </c>
    </row>
    <row r="16" spans="1:10" s="41" customFormat="1" ht="18.899999999999999" customHeight="1" x14ac:dyDescent="0.3">
      <c r="A16" s="56" t="s">
        <v>175</v>
      </c>
      <c r="B16" s="47">
        <v>74.400000000000006</v>
      </c>
      <c r="C16" s="65">
        <v>3.8015625239999999</v>
      </c>
      <c r="D16" s="65">
        <v>3.5953510276</v>
      </c>
    </row>
    <row r="17" spans="1:6" s="41" customFormat="1" ht="18.899999999999999" customHeight="1" x14ac:dyDescent="0.3">
      <c r="A17" s="56" t="s">
        <v>176</v>
      </c>
      <c r="B17" s="47">
        <v>20.9</v>
      </c>
      <c r="C17" s="65">
        <v>2.1996526863999999</v>
      </c>
      <c r="D17" s="65">
        <v>1.8120965629000001</v>
      </c>
    </row>
    <row r="18" spans="1:6" s="41" customFormat="1" ht="18.899999999999999" customHeight="1" x14ac:dyDescent="0.3">
      <c r="A18" s="56" t="s">
        <v>177</v>
      </c>
      <c r="B18" s="47">
        <v>77.900000000000006</v>
      </c>
      <c r="C18" s="65">
        <v>2.5967878501000001</v>
      </c>
      <c r="D18" s="65">
        <v>2.6252243735</v>
      </c>
    </row>
    <row r="19" spans="1:6" s="41" customFormat="1" ht="18.899999999999999" customHeight="1" x14ac:dyDescent="0.3">
      <c r="A19" s="56" t="s">
        <v>178</v>
      </c>
      <c r="B19" s="47">
        <v>135.69999999999999</v>
      </c>
      <c r="C19" s="65">
        <v>3.8594116175000002</v>
      </c>
      <c r="D19" s="65">
        <v>3.2632927367</v>
      </c>
    </row>
    <row r="20" spans="1:6" s="41" customFormat="1" ht="18.899999999999999" customHeight="1" x14ac:dyDescent="0.3">
      <c r="A20" s="56" t="s">
        <v>179</v>
      </c>
      <c r="B20" s="47">
        <v>60.9</v>
      </c>
      <c r="C20" s="65">
        <v>3.3609827977000002</v>
      </c>
      <c r="D20" s="65">
        <v>3.9425716564000002</v>
      </c>
    </row>
    <row r="21" spans="1:6" s="41" customFormat="1" ht="18.899999999999999" customHeight="1" x14ac:dyDescent="0.3">
      <c r="A21" s="56" t="s">
        <v>180</v>
      </c>
      <c r="B21" s="47">
        <v>37.700000000000003</v>
      </c>
      <c r="C21" s="65">
        <v>1.9243628419000001</v>
      </c>
      <c r="D21" s="65">
        <v>2.0928419373999998</v>
      </c>
    </row>
    <row r="22" spans="1:6" s="41" customFormat="1" ht="18.899999999999999" customHeight="1" x14ac:dyDescent="0.3">
      <c r="A22" s="56" t="s">
        <v>181</v>
      </c>
      <c r="B22" s="47">
        <v>57.8</v>
      </c>
      <c r="C22" s="65">
        <v>3.6831004314000002</v>
      </c>
      <c r="D22" s="65">
        <v>4.4970828487999999</v>
      </c>
    </row>
    <row r="23" spans="1:6" s="41" customFormat="1" ht="18.899999999999999" customHeight="1" x14ac:dyDescent="0.3">
      <c r="A23" s="56" t="s">
        <v>182</v>
      </c>
      <c r="B23" s="47">
        <v>107.9</v>
      </c>
      <c r="C23" s="65">
        <v>3.6634887005999999</v>
      </c>
      <c r="D23" s="65">
        <v>3.0955591734999999</v>
      </c>
    </row>
    <row r="24" spans="1:6" s="41" customFormat="1" ht="18.899999999999999" customHeight="1" x14ac:dyDescent="0.3">
      <c r="A24" s="56" t="s">
        <v>183</v>
      </c>
      <c r="B24" s="47">
        <v>92.9</v>
      </c>
      <c r="C24" s="65">
        <v>3.6582148384000002</v>
      </c>
      <c r="D24" s="65">
        <v>3.4474895748000001</v>
      </c>
    </row>
    <row r="25" spans="1:6" s="41" customFormat="1" ht="18.899999999999999" customHeight="1" x14ac:dyDescent="0.3">
      <c r="A25" s="56" t="s">
        <v>164</v>
      </c>
      <c r="B25" s="47">
        <v>3.2</v>
      </c>
      <c r="C25" s="65">
        <v>3.4587116298999998</v>
      </c>
      <c r="D25" s="65">
        <v>3.7908551352000002</v>
      </c>
    </row>
    <row r="26" spans="1:6" s="41" customFormat="1" ht="18.899999999999999" customHeight="1" x14ac:dyDescent="0.3">
      <c r="A26" s="56" t="s">
        <v>184</v>
      </c>
      <c r="B26" s="47">
        <v>113.2</v>
      </c>
      <c r="C26" s="65">
        <v>2.8986694800000001</v>
      </c>
      <c r="D26" s="65">
        <v>3.3656788657000001</v>
      </c>
    </row>
    <row r="27" spans="1:6" s="41" customFormat="1" ht="18.899999999999999" customHeight="1" x14ac:dyDescent="0.3">
      <c r="A27" s="56" t="s">
        <v>185</v>
      </c>
      <c r="B27" s="47">
        <v>204.6</v>
      </c>
      <c r="C27" s="65">
        <v>5.7258477529</v>
      </c>
      <c r="D27" s="65">
        <v>6.8665425290000002</v>
      </c>
    </row>
    <row r="28" spans="1:6" s="41" customFormat="1" ht="18.899999999999999" customHeight="1" x14ac:dyDescent="0.3">
      <c r="A28" s="56" t="s">
        <v>186</v>
      </c>
      <c r="B28" s="47">
        <v>97.2</v>
      </c>
      <c r="C28" s="65">
        <v>3.2553871297999999</v>
      </c>
      <c r="D28" s="65">
        <v>3.8873914250000001</v>
      </c>
    </row>
    <row r="29" spans="1:6" s="41" customFormat="1" ht="18.899999999999999" customHeight="1" x14ac:dyDescent="0.3">
      <c r="A29" s="56" t="s">
        <v>187</v>
      </c>
      <c r="B29" s="47">
        <v>112.6</v>
      </c>
      <c r="C29" s="65">
        <v>6.6225944573</v>
      </c>
      <c r="D29" s="65">
        <v>8.7453498212999996</v>
      </c>
    </row>
    <row r="30" spans="1:6" ht="18.899999999999999" customHeight="1" x14ac:dyDescent="0.25">
      <c r="A30" s="57" t="s">
        <v>114</v>
      </c>
      <c r="B30" s="63">
        <v>2186.8000000000002</v>
      </c>
      <c r="C30" s="67">
        <v>3.0840479214999998</v>
      </c>
      <c r="D30" s="67">
        <v>3.0950355856999998</v>
      </c>
    </row>
    <row r="31" spans="1:6" ht="18.899999999999999" customHeight="1" x14ac:dyDescent="0.25">
      <c r="A31" s="58" t="s">
        <v>2</v>
      </c>
      <c r="B31" s="64">
        <v>4125.7</v>
      </c>
      <c r="C31" s="68">
        <v>3.311844647</v>
      </c>
      <c r="D31" s="68">
        <v>3.311844647</v>
      </c>
      <c r="E31" s="59"/>
      <c r="F31" s="59"/>
    </row>
    <row r="32" spans="1:6" ht="18.899999999999999" customHeight="1" x14ac:dyDescent="0.25">
      <c r="A32" s="52" t="s">
        <v>260</v>
      </c>
    </row>
    <row r="33" spans="1:10" s="44" customFormat="1" ht="18.899999999999999" customHeight="1" x14ac:dyDescent="0.3">
      <c r="A33" s="41"/>
      <c r="B33" s="53"/>
      <c r="C33" s="54"/>
      <c r="D33" s="54"/>
      <c r="I33" s="39"/>
      <c r="J33" s="39"/>
    </row>
    <row r="34" spans="1:10" ht="15.6" x14ac:dyDescent="0.3">
      <c r="A34" s="78" t="s">
        <v>307</v>
      </c>
      <c r="B34" s="55"/>
      <c r="C34" s="55"/>
      <c r="D34" s="55"/>
    </row>
  </sheetData>
  <pageMargins left="0.75" right="0.75" top="0.7" bottom="0.7" header="0.31496062992126" footer="0.31496062992126"/>
  <pageSetup paperSize="3" scale="79" orientation="landscape" r:id="rId1"/>
  <headerFooter alignWithMargins="0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79895E-FA41-45AC-9D52-88F558784B7A}">
  <sheetPr>
    <tabColor theme="3"/>
  </sheetPr>
  <dimension ref="A1:J53"/>
  <sheetViews>
    <sheetView showGridLines="0" zoomScaleNormal="100" workbookViewId="0"/>
  </sheetViews>
  <sheetFormatPr defaultColWidth="9.33203125" defaultRowHeight="15" x14ac:dyDescent="0.25"/>
  <cols>
    <col min="1" max="1" width="39.5546875" style="54" customWidth="1"/>
    <col min="2" max="2" width="20.77734375" style="53" customWidth="1"/>
    <col min="3" max="4" width="20.77734375" style="54" customWidth="1"/>
    <col min="5" max="6" width="10.5546875" style="54" customWidth="1"/>
    <col min="7" max="16384" width="9.33203125" style="54"/>
  </cols>
  <sheetData>
    <row r="1" spans="1:10" s="41" customFormat="1" ht="18.899999999999999" customHeight="1" x14ac:dyDescent="0.3">
      <c r="A1" s="77" t="s">
        <v>311</v>
      </c>
      <c r="B1" s="40"/>
      <c r="C1" s="40"/>
      <c r="D1" s="40"/>
    </row>
    <row r="2" spans="1:10" s="41" customFormat="1" ht="18.899999999999999" customHeight="1" x14ac:dyDescent="0.3">
      <c r="A2" s="1" t="s">
        <v>297</v>
      </c>
      <c r="B2" s="42"/>
      <c r="C2" s="42"/>
      <c r="D2" s="42"/>
    </row>
    <row r="3" spans="1:10" s="44" customFormat="1" ht="54" customHeight="1" x14ac:dyDescent="0.3">
      <c r="A3" s="72" t="s">
        <v>304</v>
      </c>
      <c r="B3" s="43" t="s">
        <v>298</v>
      </c>
      <c r="C3" s="43" t="s">
        <v>299</v>
      </c>
      <c r="D3" s="43" t="s">
        <v>300</v>
      </c>
      <c r="I3" s="45"/>
      <c r="J3" s="45"/>
    </row>
    <row r="4" spans="1:10" s="41" customFormat="1" ht="18.899999999999999" customHeight="1" x14ac:dyDescent="0.3">
      <c r="A4" s="56" t="s">
        <v>188</v>
      </c>
      <c r="B4" s="47">
        <v>13.8</v>
      </c>
      <c r="C4" s="65">
        <v>1.9028446148</v>
      </c>
      <c r="D4" s="65">
        <v>1.9626300882000001</v>
      </c>
    </row>
    <row r="5" spans="1:10" s="41" customFormat="1" ht="18.899999999999999" customHeight="1" x14ac:dyDescent="0.3">
      <c r="A5" s="56" t="s">
        <v>209</v>
      </c>
      <c r="B5" s="47">
        <v>16.3</v>
      </c>
      <c r="C5" s="65">
        <v>2.1459792511</v>
      </c>
      <c r="D5" s="65">
        <v>2.1841656351999998</v>
      </c>
    </row>
    <row r="6" spans="1:10" s="41" customFormat="1" ht="18.899999999999999" customHeight="1" x14ac:dyDescent="0.3">
      <c r="A6" s="56" t="s">
        <v>189</v>
      </c>
      <c r="B6" s="47">
        <v>18</v>
      </c>
      <c r="C6" s="65">
        <v>1.9064969178</v>
      </c>
      <c r="D6" s="65">
        <v>2.2241610596000001</v>
      </c>
    </row>
    <row r="7" spans="1:10" s="41" customFormat="1" ht="18.899999999999999" customHeight="1" x14ac:dyDescent="0.3">
      <c r="A7" s="56" t="s">
        <v>204</v>
      </c>
      <c r="B7" s="47">
        <v>4.5</v>
      </c>
      <c r="C7" s="65">
        <v>2.2635814888999999</v>
      </c>
      <c r="D7" s="65">
        <v>2.2371944890000002</v>
      </c>
    </row>
    <row r="8" spans="1:10" s="41" customFormat="1" ht="18.899999999999999" customHeight="1" x14ac:dyDescent="0.3">
      <c r="A8" s="56" t="s">
        <v>190</v>
      </c>
      <c r="B8" s="47">
        <v>22.2</v>
      </c>
      <c r="C8" s="65">
        <v>1.6297405628999999</v>
      </c>
      <c r="D8" s="65">
        <v>2.2610841518</v>
      </c>
    </row>
    <row r="9" spans="1:10" s="41" customFormat="1" ht="18.899999999999999" customHeight="1" x14ac:dyDescent="0.3">
      <c r="A9" s="56" t="s">
        <v>205</v>
      </c>
      <c r="B9" s="47">
        <v>23.1</v>
      </c>
      <c r="C9" s="65">
        <v>1.9194814907</v>
      </c>
      <c r="D9" s="65">
        <v>2.2796206529999998</v>
      </c>
    </row>
    <row r="10" spans="1:10" s="41" customFormat="1" ht="18.899999999999999" customHeight="1" x14ac:dyDescent="0.3">
      <c r="A10" s="56" t="s">
        <v>191</v>
      </c>
      <c r="B10" s="47">
        <v>18.100000000000001</v>
      </c>
      <c r="C10" s="65">
        <v>1.9800897057</v>
      </c>
      <c r="D10" s="65">
        <v>2.3467728281000002</v>
      </c>
    </row>
    <row r="11" spans="1:10" s="41" customFormat="1" ht="18.899999999999999" customHeight="1" x14ac:dyDescent="0.3">
      <c r="A11" s="56" t="s">
        <v>192</v>
      </c>
      <c r="B11" s="47">
        <v>9.9</v>
      </c>
      <c r="C11" s="65">
        <v>1.7319804058999999</v>
      </c>
      <c r="D11" s="65">
        <v>2.4560026812000002</v>
      </c>
    </row>
    <row r="12" spans="1:10" s="41" customFormat="1" ht="18.899999999999999" customHeight="1" x14ac:dyDescent="0.3">
      <c r="A12" s="56" t="s">
        <v>147</v>
      </c>
      <c r="B12" s="47">
        <v>10.3</v>
      </c>
      <c r="C12" s="65">
        <v>2.5378834545000002</v>
      </c>
      <c r="D12" s="65">
        <v>2.5817559301999999</v>
      </c>
    </row>
    <row r="13" spans="1:10" s="41" customFormat="1" ht="18.899999999999999" customHeight="1" x14ac:dyDescent="0.3">
      <c r="A13" s="56" t="s">
        <v>193</v>
      </c>
      <c r="B13" s="47">
        <v>23.3</v>
      </c>
      <c r="C13" s="65">
        <v>2.5322783984999999</v>
      </c>
      <c r="D13" s="65">
        <v>2.6563819282000001</v>
      </c>
    </row>
    <row r="14" spans="1:10" s="41" customFormat="1" ht="18.899999999999999" customHeight="1" x14ac:dyDescent="0.3">
      <c r="A14" s="56" t="s">
        <v>206</v>
      </c>
      <c r="B14" s="47">
        <v>29.1</v>
      </c>
      <c r="C14" s="65">
        <v>2.5288075498999998</v>
      </c>
      <c r="D14" s="65">
        <v>2.6868337320000002</v>
      </c>
    </row>
    <row r="15" spans="1:10" s="41" customFormat="1" ht="18.899999999999999" customHeight="1" x14ac:dyDescent="0.3">
      <c r="A15" s="56" t="s">
        <v>194</v>
      </c>
      <c r="B15" s="47">
        <v>44.8</v>
      </c>
      <c r="C15" s="65">
        <v>2.2656356675999998</v>
      </c>
      <c r="D15" s="65">
        <v>2.7139138932</v>
      </c>
    </row>
    <row r="16" spans="1:10" s="41" customFormat="1" ht="18.899999999999999" customHeight="1" x14ac:dyDescent="0.3">
      <c r="A16" s="56" t="s">
        <v>207</v>
      </c>
      <c r="B16" s="47">
        <v>11.9</v>
      </c>
      <c r="C16" s="65">
        <v>2.9354448801999999</v>
      </c>
      <c r="D16" s="65">
        <v>2.7347717162</v>
      </c>
    </row>
    <row r="17" spans="1:10" s="41" customFormat="1" ht="18.899999999999999" customHeight="1" x14ac:dyDescent="0.3">
      <c r="A17" s="56" t="s">
        <v>195</v>
      </c>
      <c r="B17" s="47">
        <v>8</v>
      </c>
      <c r="C17" s="65">
        <v>3.0475029522999999</v>
      </c>
      <c r="D17" s="65">
        <v>2.8028132075999999</v>
      </c>
    </row>
    <row r="18" spans="1:10" s="41" customFormat="1" ht="18.899999999999999" customHeight="1" x14ac:dyDescent="0.3">
      <c r="A18" s="56" t="s">
        <v>196</v>
      </c>
      <c r="B18" s="47">
        <v>16.2</v>
      </c>
      <c r="C18" s="65">
        <v>3.1628887717</v>
      </c>
      <c r="D18" s="65">
        <v>2.8144167972999998</v>
      </c>
    </row>
    <row r="19" spans="1:10" s="41" customFormat="1" ht="18.899999999999999" customHeight="1" x14ac:dyDescent="0.3">
      <c r="A19" s="56" t="s">
        <v>197</v>
      </c>
      <c r="B19" s="47">
        <v>14.9</v>
      </c>
      <c r="C19" s="65">
        <v>4.0963325452000001</v>
      </c>
      <c r="D19" s="65">
        <v>2.9093999895999998</v>
      </c>
    </row>
    <row r="20" spans="1:10" s="41" customFormat="1" ht="18.899999999999999" customHeight="1" x14ac:dyDescent="0.3">
      <c r="A20" s="56" t="s">
        <v>198</v>
      </c>
      <c r="B20" s="47">
        <v>13.4</v>
      </c>
      <c r="C20" s="65">
        <v>2.7858627859</v>
      </c>
      <c r="D20" s="65">
        <v>2.9312781487000001</v>
      </c>
    </row>
    <row r="21" spans="1:10" s="41" customFormat="1" ht="18.899999999999999" customHeight="1" x14ac:dyDescent="0.3">
      <c r="A21" s="56" t="s">
        <v>199</v>
      </c>
      <c r="B21" s="47">
        <v>13.6</v>
      </c>
      <c r="C21" s="65">
        <v>3.1425468494</v>
      </c>
      <c r="D21" s="65">
        <v>2.982208269</v>
      </c>
    </row>
    <row r="22" spans="1:10" s="41" customFormat="1" ht="18.899999999999999" customHeight="1" x14ac:dyDescent="0.3">
      <c r="A22" s="56" t="s">
        <v>208</v>
      </c>
      <c r="B22" s="47">
        <v>25</v>
      </c>
      <c r="C22" s="65">
        <v>3.4282736585000002</v>
      </c>
      <c r="D22" s="65">
        <v>3.0056869130999999</v>
      </c>
    </row>
    <row r="23" spans="1:10" s="41" customFormat="1" ht="18.899999999999999" customHeight="1" x14ac:dyDescent="0.3">
      <c r="A23" s="56" t="s">
        <v>200</v>
      </c>
      <c r="B23" s="47">
        <v>36.200000000000003</v>
      </c>
      <c r="C23" s="65">
        <v>2.3247749078000002</v>
      </c>
      <c r="D23" s="65">
        <v>3.0872234177000002</v>
      </c>
    </row>
    <row r="24" spans="1:10" s="41" customFormat="1" ht="18.899999999999999" customHeight="1" x14ac:dyDescent="0.3">
      <c r="A24" s="56" t="s">
        <v>201</v>
      </c>
      <c r="B24" s="47">
        <v>24.6</v>
      </c>
      <c r="C24" s="65">
        <v>3.4711933285000001</v>
      </c>
      <c r="D24" s="65">
        <v>3.5599347247000002</v>
      </c>
    </row>
    <row r="25" spans="1:10" s="41" customFormat="1" ht="18.899999999999999" customHeight="1" x14ac:dyDescent="0.3">
      <c r="A25" s="56" t="s">
        <v>202</v>
      </c>
      <c r="B25" s="47">
        <v>57.6</v>
      </c>
      <c r="C25" s="65">
        <v>4.1010743960999996</v>
      </c>
      <c r="D25" s="65">
        <v>3.9944975745</v>
      </c>
    </row>
    <row r="26" spans="1:10" s="41" customFormat="1" ht="18.899999999999999" customHeight="1" x14ac:dyDescent="0.3">
      <c r="A26" s="56" t="s">
        <v>203</v>
      </c>
      <c r="B26" s="47">
        <v>26.3</v>
      </c>
      <c r="C26" s="65">
        <v>4.4616350280999999</v>
      </c>
      <c r="D26" s="65">
        <v>5.1964692459000004</v>
      </c>
    </row>
    <row r="27" spans="1:10" s="41" customFormat="1" ht="18.899999999999999" customHeight="1" x14ac:dyDescent="0.3">
      <c r="A27" s="57" t="s">
        <v>119</v>
      </c>
      <c r="B27" s="63">
        <v>481.1</v>
      </c>
      <c r="C27" s="67">
        <v>2.58937404</v>
      </c>
      <c r="D27" s="67">
        <v>2.8278570934</v>
      </c>
    </row>
    <row r="28" spans="1:10" ht="18.899999999999999" customHeight="1" x14ac:dyDescent="0.25">
      <c r="A28" s="58" t="s">
        <v>2</v>
      </c>
      <c r="B28" s="64">
        <v>4125.7</v>
      </c>
      <c r="C28" s="68">
        <v>3.311844647</v>
      </c>
      <c r="D28" s="68">
        <v>3.311844647</v>
      </c>
      <c r="E28" s="59"/>
      <c r="F28" s="59"/>
    </row>
    <row r="29" spans="1:10" ht="18.899999999999999" customHeight="1" x14ac:dyDescent="0.25">
      <c r="A29" s="52" t="s">
        <v>260</v>
      </c>
    </row>
    <row r="30" spans="1:10" s="44" customFormat="1" ht="18.899999999999999" customHeight="1" x14ac:dyDescent="0.3">
      <c r="A30" s="41"/>
      <c r="B30" s="55"/>
      <c r="C30" s="55"/>
      <c r="D30" s="55"/>
      <c r="I30" s="39"/>
      <c r="J30" s="39"/>
    </row>
    <row r="31" spans="1:10" ht="15.6" x14ac:dyDescent="0.3">
      <c r="A31" s="78" t="s">
        <v>307</v>
      </c>
    </row>
    <row r="32" spans="1:10" x14ac:dyDescent="0.25">
      <c r="B32" s="54"/>
    </row>
    <row r="33" spans="2:2" x14ac:dyDescent="0.25">
      <c r="B33" s="54"/>
    </row>
    <row r="34" spans="2:2" x14ac:dyDescent="0.25">
      <c r="B34" s="54"/>
    </row>
    <row r="35" spans="2:2" x14ac:dyDescent="0.25">
      <c r="B35" s="54"/>
    </row>
    <row r="36" spans="2:2" x14ac:dyDescent="0.25">
      <c r="B36" s="54"/>
    </row>
    <row r="37" spans="2:2" x14ac:dyDescent="0.25">
      <c r="B37" s="54"/>
    </row>
    <row r="38" spans="2:2" x14ac:dyDescent="0.25">
      <c r="B38" s="54"/>
    </row>
    <row r="39" spans="2:2" x14ac:dyDescent="0.25">
      <c r="B39" s="54"/>
    </row>
    <row r="40" spans="2:2" x14ac:dyDescent="0.25">
      <c r="B40" s="54"/>
    </row>
    <row r="41" spans="2:2" x14ac:dyDescent="0.25">
      <c r="B41" s="54"/>
    </row>
    <row r="42" spans="2:2" x14ac:dyDescent="0.25">
      <c r="B42" s="54"/>
    </row>
    <row r="43" spans="2:2" x14ac:dyDescent="0.25">
      <c r="B43" s="54"/>
    </row>
    <row r="44" spans="2:2" x14ac:dyDescent="0.25">
      <c r="B44" s="54"/>
    </row>
    <row r="45" spans="2:2" x14ac:dyDescent="0.25">
      <c r="B45" s="54"/>
    </row>
    <row r="46" spans="2:2" x14ac:dyDescent="0.25">
      <c r="B46" s="54"/>
    </row>
    <row r="47" spans="2:2" x14ac:dyDescent="0.25">
      <c r="B47" s="54"/>
    </row>
    <row r="48" spans="2:2" x14ac:dyDescent="0.25">
      <c r="B48" s="54"/>
    </row>
    <row r="49" spans="1:4" x14ac:dyDescent="0.25">
      <c r="B49" s="54"/>
    </row>
    <row r="50" spans="1:4" x14ac:dyDescent="0.25">
      <c r="B50" s="54"/>
    </row>
    <row r="51" spans="1:4" x14ac:dyDescent="0.25">
      <c r="A51" s="41"/>
      <c r="B51" s="41"/>
      <c r="C51" s="41"/>
      <c r="D51" s="41"/>
    </row>
    <row r="52" spans="1:4" x14ac:dyDescent="0.25">
      <c r="B52" s="54"/>
    </row>
    <row r="53" spans="1:4" x14ac:dyDescent="0.25">
      <c r="B53" s="54"/>
    </row>
  </sheetData>
  <pageMargins left="0.75" right="0.75" top="0.7" bottom="0.7" header="0.31496062992126" footer="0.31496062992126"/>
  <pageSetup paperSize="3" scale="79" orientation="landscape" r:id="rId1"/>
  <headerFooter alignWithMargins="0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8C3C11-7687-406C-B86A-EC482BCDCF8F}">
  <sheetPr>
    <tabColor theme="3"/>
  </sheetPr>
  <dimension ref="A1:J46"/>
  <sheetViews>
    <sheetView showGridLines="0" zoomScaleNormal="100" workbookViewId="0"/>
  </sheetViews>
  <sheetFormatPr defaultColWidth="9.33203125" defaultRowHeight="15" x14ac:dyDescent="0.25"/>
  <cols>
    <col min="1" max="1" width="39.5546875" style="54" customWidth="1"/>
    <col min="2" max="2" width="20.77734375" style="53" customWidth="1"/>
    <col min="3" max="4" width="20.77734375" style="54" customWidth="1"/>
    <col min="5" max="6" width="10.5546875" style="54" customWidth="1"/>
    <col min="7" max="16384" width="9.33203125" style="54"/>
  </cols>
  <sheetData>
    <row r="1" spans="1:10" s="41" customFormat="1" ht="18.899999999999999" customHeight="1" x14ac:dyDescent="0.3">
      <c r="A1" s="77" t="s">
        <v>312</v>
      </c>
      <c r="B1" s="40"/>
      <c r="C1" s="40"/>
      <c r="D1" s="40"/>
    </row>
    <row r="2" spans="1:10" s="41" customFormat="1" ht="18.899999999999999" customHeight="1" x14ac:dyDescent="0.3">
      <c r="A2" s="1" t="s">
        <v>297</v>
      </c>
      <c r="B2" s="42"/>
      <c r="C2" s="42"/>
      <c r="D2" s="42"/>
    </row>
    <row r="3" spans="1:10" s="44" customFormat="1" ht="54" customHeight="1" x14ac:dyDescent="0.3">
      <c r="A3" s="72" t="s">
        <v>304</v>
      </c>
      <c r="B3" s="43" t="s">
        <v>298</v>
      </c>
      <c r="C3" s="43" t="s">
        <v>299</v>
      </c>
      <c r="D3" s="43" t="s">
        <v>300</v>
      </c>
      <c r="I3" s="45"/>
      <c r="J3" s="45"/>
    </row>
    <row r="4" spans="1:10" s="41" customFormat="1" ht="18.899999999999999" customHeight="1" x14ac:dyDescent="0.3">
      <c r="A4" s="56" t="s">
        <v>210</v>
      </c>
      <c r="B4" s="47">
        <v>34.200000000000003</v>
      </c>
      <c r="C4" s="65">
        <v>2.4623448434999999</v>
      </c>
      <c r="D4" s="65">
        <v>2.2268993599</v>
      </c>
    </row>
    <row r="5" spans="1:10" s="41" customFormat="1" ht="18.899999999999999" customHeight="1" x14ac:dyDescent="0.3">
      <c r="A5" s="56" t="s">
        <v>218</v>
      </c>
      <c r="B5" s="47">
        <v>31</v>
      </c>
      <c r="C5" s="65">
        <v>4.3937353837000002</v>
      </c>
      <c r="D5" s="65">
        <v>2.4022778480000002</v>
      </c>
    </row>
    <row r="6" spans="1:10" s="41" customFormat="1" ht="18.899999999999999" customHeight="1" x14ac:dyDescent="0.3">
      <c r="A6" s="56" t="s">
        <v>211</v>
      </c>
      <c r="B6" s="47">
        <v>24.9</v>
      </c>
      <c r="C6" s="65">
        <v>3.1188546663999999</v>
      </c>
      <c r="D6" s="65">
        <v>2.4734350160999998</v>
      </c>
    </row>
    <row r="7" spans="1:10" s="41" customFormat="1" ht="18.899999999999999" customHeight="1" x14ac:dyDescent="0.3">
      <c r="A7" s="56" t="s">
        <v>219</v>
      </c>
      <c r="B7" s="47">
        <v>51.3</v>
      </c>
      <c r="C7" s="65">
        <v>3.2617610966999999</v>
      </c>
      <c r="D7" s="65">
        <v>2.5348346889000002</v>
      </c>
    </row>
    <row r="8" spans="1:10" s="41" customFormat="1" ht="18.899999999999999" customHeight="1" x14ac:dyDescent="0.3">
      <c r="A8" s="56" t="s">
        <v>220</v>
      </c>
      <c r="B8" s="47">
        <v>13.4</v>
      </c>
      <c r="C8" s="65">
        <v>2.9001818024000001</v>
      </c>
      <c r="D8" s="65">
        <v>2.7350084728000001</v>
      </c>
    </row>
    <row r="9" spans="1:10" s="41" customFormat="1" ht="18.899999999999999" customHeight="1" x14ac:dyDescent="0.3">
      <c r="A9" s="56" t="s">
        <v>221</v>
      </c>
      <c r="B9" s="47">
        <v>54.4</v>
      </c>
      <c r="C9" s="65">
        <v>3.0585510115000001</v>
      </c>
      <c r="D9" s="65">
        <v>2.7598271071</v>
      </c>
    </row>
    <row r="10" spans="1:10" s="41" customFormat="1" ht="18.899999999999999" customHeight="1" x14ac:dyDescent="0.3">
      <c r="A10" s="56" t="s">
        <v>212</v>
      </c>
      <c r="B10" s="47">
        <v>12.2</v>
      </c>
      <c r="C10" s="65">
        <v>3.7336271269000001</v>
      </c>
      <c r="D10" s="65">
        <v>2.8421127345000001</v>
      </c>
    </row>
    <row r="11" spans="1:10" s="41" customFormat="1" ht="18.899999999999999" customHeight="1" x14ac:dyDescent="0.3">
      <c r="A11" s="56" t="s">
        <v>213</v>
      </c>
      <c r="B11" s="47">
        <v>28.4</v>
      </c>
      <c r="C11" s="65">
        <v>5.4691110769</v>
      </c>
      <c r="D11" s="65">
        <v>2.9879306858999999</v>
      </c>
    </row>
    <row r="12" spans="1:10" s="41" customFormat="1" ht="18.899999999999999" customHeight="1" x14ac:dyDescent="0.3">
      <c r="A12" s="56" t="s">
        <v>214</v>
      </c>
      <c r="B12" s="47">
        <v>29.8</v>
      </c>
      <c r="C12" s="65">
        <v>3.5158508241000002</v>
      </c>
      <c r="D12" s="65">
        <v>3.0926111345999998</v>
      </c>
    </row>
    <row r="13" spans="1:10" s="41" customFormat="1" ht="18.899999999999999" customHeight="1" x14ac:dyDescent="0.3">
      <c r="A13" s="56" t="s">
        <v>215</v>
      </c>
      <c r="B13" s="47">
        <v>20</v>
      </c>
      <c r="C13" s="65">
        <v>5.2741225179000004</v>
      </c>
      <c r="D13" s="65">
        <v>3.8131975160999998</v>
      </c>
    </row>
    <row r="14" spans="1:10" s="41" customFormat="1" ht="18.899999999999999" customHeight="1" x14ac:dyDescent="0.3">
      <c r="A14" s="56" t="s">
        <v>222</v>
      </c>
      <c r="B14" s="47">
        <v>28.3</v>
      </c>
      <c r="C14" s="65">
        <v>4.3168540353999996</v>
      </c>
      <c r="D14" s="65">
        <v>4.8301791571999999</v>
      </c>
    </row>
    <row r="15" spans="1:10" s="41" customFormat="1" ht="18.899999999999999" customHeight="1" x14ac:dyDescent="0.3">
      <c r="A15" s="56" t="s">
        <v>216</v>
      </c>
      <c r="B15" s="47">
        <v>51.3</v>
      </c>
      <c r="C15" s="65">
        <v>5.6469811216999997</v>
      </c>
      <c r="D15" s="65">
        <v>4.8720062641000004</v>
      </c>
    </row>
    <row r="16" spans="1:10" s="41" customFormat="1" ht="18.899999999999999" customHeight="1" x14ac:dyDescent="0.3">
      <c r="A16" s="56" t="s">
        <v>223</v>
      </c>
      <c r="B16" s="47">
        <v>31.1</v>
      </c>
      <c r="C16" s="65">
        <v>4.9997588541000004</v>
      </c>
      <c r="D16" s="65">
        <v>4.9310293078000003</v>
      </c>
    </row>
    <row r="17" spans="1:10" s="41" customFormat="1" ht="18.899999999999999" customHeight="1" x14ac:dyDescent="0.3">
      <c r="A17" s="56" t="s">
        <v>224</v>
      </c>
      <c r="B17" s="47">
        <v>32</v>
      </c>
      <c r="C17" s="65">
        <v>5.4142767710999999</v>
      </c>
      <c r="D17" s="65">
        <v>5.9891081812999998</v>
      </c>
    </row>
    <row r="18" spans="1:10" s="41" customFormat="1" ht="18.899999999999999" customHeight="1" x14ac:dyDescent="0.3">
      <c r="A18" s="56" t="s">
        <v>217</v>
      </c>
      <c r="B18" s="47">
        <v>20.2</v>
      </c>
      <c r="C18" s="65">
        <v>5.5991351830999996</v>
      </c>
      <c r="D18" s="65">
        <v>9.7733779479000003</v>
      </c>
    </row>
    <row r="19" spans="1:10" s="41" customFormat="1" ht="18.899999999999999" customHeight="1" x14ac:dyDescent="0.3">
      <c r="A19" s="57" t="s">
        <v>4</v>
      </c>
      <c r="B19" s="63">
        <v>462.5</v>
      </c>
      <c r="C19" s="67">
        <v>3.8810233481999998</v>
      </c>
      <c r="D19" s="67">
        <v>3.2595039007</v>
      </c>
    </row>
    <row r="20" spans="1:10" ht="18.899999999999999" customHeight="1" x14ac:dyDescent="0.25">
      <c r="A20" s="58" t="s">
        <v>2</v>
      </c>
      <c r="B20" s="64">
        <v>4125.7</v>
      </c>
      <c r="C20" s="68">
        <v>3.311844647</v>
      </c>
      <c r="D20" s="68">
        <v>3.311844647</v>
      </c>
      <c r="E20" s="59"/>
      <c r="F20" s="59"/>
    </row>
    <row r="21" spans="1:10" ht="18.899999999999999" customHeight="1" x14ac:dyDescent="0.25">
      <c r="A21" s="52" t="s">
        <v>260</v>
      </c>
    </row>
    <row r="22" spans="1:10" s="44" customFormat="1" ht="18.899999999999999" customHeight="1" x14ac:dyDescent="0.3">
      <c r="A22" s="41"/>
      <c r="B22" s="53"/>
      <c r="C22" s="54"/>
      <c r="D22" s="54"/>
      <c r="I22" s="39"/>
      <c r="J22" s="39"/>
    </row>
    <row r="23" spans="1:10" ht="15.6" x14ac:dyDescent="0.3">
      <c r="A23" s="78" t="s">
        <v>307</v>
      </c>
      <c r="B23" s="55"/>
      <c r="C23" s="55"/>
      <c r="D23" s="55"/>
    </row>
    <row r="25" spans="1:10" x14ac:dyDescent="0.25">
      <c r="B25" s="54"/>
    </row>
    <row r="26" spans="1:10" x14ac:dyDescent="0.25">
      <c r="B26" s="54"/>
    </row>
    <row r="27" spans="1:10" x14ac:dyDescent="0.25">
      <c r="B27" s="54"/>
    </row>
    <row r="28" spans="1:10" x14ac:dyDescent="0.25">
      <c r="B28" s="54"/>
    </row>
    <row r="29" spans="1:10" x14ac:dyDescent="0.25">
      <c r="B29" s="54"/>
    </row>
    <row r="30" spans="1:10" x14ac:dyDescent="0.25">
      <c r="B30" s="54"/>
    </row>
    <row r="31" spans="1:10" x14ac:dyDescent="0.25">
      <c r="B31" s="54"/>
    </row>
    <row r="32" spans="1:10" x14ac:dyDescent="0.25">
      <c r="B32" s="54"/>
    </row>
    <row r="33" spans="1:4" x14ac:dyDescent="0.25">
      <c r="B33" s="54"/>
    </row>
    <row r="34" spans="1:4" x14ac:dyDescent="0.25">
      <c r="B34" s="54"/>
    </row>
    <row r="35" spans="1:4" x14ac:dyDescent="0.25">
      <c r="B35" s="54"/>
    </row>
    <row r="36" spans="1:4" x14ac:dyDescent="0.25">
      <c r="B36" s="54"/>
    </row>
    <row r="37" spans="1:4" x14ac:dyDescent="0.25">
      <c r="B37" s="54"/>
    </row>
    <row r="38" spans="1:4" x14ac:dyDescent="0.25">
      <c r="B38" s="54"/>
    </row>
    <row r="39" spans="1:4" x14ac:dyDescent="0.25">
      <c r="B39" s="54"/>
    </row>
    <row r="40" spans="1:4" x14ac:dyDescent="0.25">
      <c r="B40" s="54"/>
    </row>
    <row r="41" spans="1:4" x14ac:dyDescent="0.25">
      <c r="B41" s="54"/>
    </row>
    <row r="42" spans="1:4" x14ac:dyDescent="0.25">
      <c r="B42" s="54"/>
    </row>
    <row r="43" spans="1:4" x14ac:dyDescent="0.25">
      <c r="B43" s="54"/>
    </row>
    <row r="44" spans="1:4" x14ac:dyDescent="0.25">
      <c r="A44" s="41"/>
      <c r="B44" s="41"/>
      <c r="C44" s="41"/>
      <c r="D44" s="41"/>
    </row>
    <row r="45" spans="1:4" x14ac:dyDescent="0.25">
      <c r="B45" s="54"/>
    </row>
    <row r="46" spans="1:4" x14ac:dyDescent="0.25">
      <c r="B46" s="54"/>
    </row>
  </sheetData>
  <pageMargins left="0.75" right="0.75" top="0.7" bottom="0.7" header="0.31496062992126" footer="0.31496062992126"/>
  <pageSetup paperSize="3" scale="79" orientation="landscape" r:id="rId1"/>
  <headerFooter alignWithMargins="0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84F8F4-6029-45BB-9A27-D23C212D4BBC}">
  <sheetPr>
    <tabColor theme="3"/>
  </sheetPr>
  <dimension ref="A1:J47"/>
  <sheetViews>
    <sheetView showGridLines="0" zoomScaleNormal="100" workbookViewId="0"/>
  </sheetViews>
  <sheetFormatPr defaultColWidth="9.33203125" defaultRowHeight="15" x14ac:dyDescent="0.25"/>
  <cols>
    <col min="1" max="1" width="39.5546875" style="54" customWidth="1"/>
    <col min="2" max="2" width="20.77734375" style="53" customWidth="1"/>
    <col min="3" max="4" width="20.77734375" style="54" customWidth="1"/>
    <col min="5" max="6" width="10.5546875" style="54" customWidth="1"/>
    <col min="7" max="16384" width="9.33203125" style="54"/>
  </cols>
  <sheetData>
    <row r="1" spans="1:10" s="41" customFormat="1" ht="18.899999999999999" customHeight="1" x14ac:dyDescent="0.3">
      <c r="A1" s="77" t="s">
        <v>313</v>
      </c>
      <c r="B1" s="40"/>
      <c r="C1" s="40"/>
      <c r="D1" s="40"/>
    </row>
    <row r="2" spans="1:10" s="41" customFormat="1" ht="18.899999999999999" customHeight="1" x14ac:dyDescent="0.3">
      <c r="A2" s="1" t="s">
        <v>297</v>
      </c>
      <c r="B2" s="42"/>
      <c r="C2" s="42"/>
      <c r="D2" s="42"/>
    </row>
    <row r="3" spans="1:10" s="44" customFormat="1" ht="54" customHeight="1" x14ac:dyDescent="0.3">
      <c r="A3" s="72" t="s">
        <v>304</v>
      </c>
      <c r="B3" s="43" t="s">
        <v>298</v>
      </c>
      <c r="C3" s="43" t="s">
        <v>299</v>
      </c>
      <c r="D3" s="43" t="s">
        <v>300</v>
      </c>
      <c r="I3" s="45"/>
      <c r="J3" s="45"/>
    </row>
    <row r="4" spans="1:10" s="41" customFormat="1" ht="18.899999999999999" customHeight="1" x14ac:dyDescent="0.3">
      <c r="A4" s="56" t="s">
        <v>240</v>
      </c>
      <c r="B4" s="47">
        <v>33.1</v>
      </c>
      <c r="C4" s="65">
        <v>2.3066362832</v>
      </c>
      <c r="D4" s="65">
        <v>2.3827620903</v>
      </c>
    </row>
    <row r="5" spans="1:10" s="41" customFormat="1" ht="18.899999999999999" customHeight="1" x14ac:dyDescent="0.3">
      <c r="A5" s="56" t="s">
        <v>225</v>
      </c>
      <c r="B5" s="47">
        <v>41</v>
      </c>
      <c r="C5" s="65">
        <v>2.9130283416</v>
      </c>
      <c r="D5" s="65">
        <v>2.4914015935</v>
      </c>
    </row>
    <row r="6" spans="1:10" s="41" customFormat="1" ht="18.899999999999999" customHeight="1" x14ac:dyDescent="0.3">
      <c r="A6" s="56" t="s">
        <v>256</v>
      </c>
      <c r="B6" s="47">
        <v>25.9</v>
      </c>
      <c r="C6" s="65">
        <v>2.5765247753999998</v>
      </c>
      <c r="D6" s="65">
        <v>2.7200149291</v>
      </c>
    </row>
    <row r="7" spans="1:10" s="41" customFormat="1" ht="18.899999999999999" customHeight="1" x14ac:dyDescent="0.3">
      <c r="A7" s="56" t="s">
        <v>226</v>
      </c>
      <c r="B7" s="47">
        <v>32.200000000000003</v>
      </c>
      <c r="C7" s="65">
        <v>2.9156366863000001</v>
      </c>
      <c r="D7" s="65">
        <v>2.7529135625999999</v>
      </c>
    </row>
    <row r="8" spans="1:10" s="41" customFormat="1" ht="18.899999999999999" customHeight="1" x14ac:dyDescent="0.3">
      <c r="A8" s="56" t="s">
        <v>227</v>
      </c>
      <c r="B8" s="47">
        <v>31.3</v>
      </c>
      <c r="C8" s="65">
        <v>3.4355962899999999</v>
      </c>
      <c r="D8" s="65">
        <v>2.8827935490000001</v>
      </c>
    </row>
    <row r="9" spans="1:10" s="41" customFormat="1" ht="18.899999999999999" customHeight="1" x14ac:dyDescent="0.3">
      <c r="A9" s="56" t="s">
        <v>239</v>
      </c>
      <c r="B9" s="47">
        <v>23.4</v>
      </c>
      <c r="C9" s="65">
        <v>3.3134150831000002</v>
      </c>
      <c r="D9" s="65">
        <v>2.9819064575000001</v>
      </c>
    </row>
    <row r="10" spans="1:10" s="41" customFormat="1" ht="18.899999999999999" customHeight="1" x14ac:dyDescent="0.3">
      <c r="A10" s="56" t="s">
        <v>228</v>
      </c>
      <c r="B10" s="47">
        <v>20</v>
      </c>
      <c r="C10" s="65">
        <v>4.3020004301999997</v>
      </c>
      <c r="D10" s="65">
        <v>3.1087359158000001</v>
      </c>
    </row>
    <row r="11" spans="1:10" s="41" customFormat="1" ht="18.899999999999999" customHeight="1" x14ac:dyDescent="0.3">
      <c r="A11" s="56" t="s">
        <v>229</v>
      </c>
      <c r="B11" s="47">
        <v>20.2</v>
      </c>
      <c r="C11" s="65">
        <v>4.1926980635</v>
      </c>
      <c r="D11" s="65">
        <v>3.1319408845000001</v>
      </c>
    </row>
    <row r="12" spans="1:10" s="41" customFormat="1" ht="18.899999999999999" customHeight="1" x14ac:dyDescent="0.3">
      <c r="A12" s="56" t="s">
        <v>230</v>
      </c>
      <c r="B12" s="47">
        <v>45.8</v>
      </c>
      <c r="C12" s="65">
        <v>4.1027294795999998</v>
      </c>
      <c r="D12" s="65">
        <v>3.1833943281999999</v>
      </c>
    </row>
    <row r="13" spans="1:10" s="41" customFormat="1" ht="18.899999999999999" customHeight="1" x14ac:dyDescent="0.3">
      <c r="A13" s="56" t="s">
        <v>231</v>
      </c>
      <c r="B13" s="47">
        <v>47</v>
      </c>
      <c r="C13" s="65">
        <v>3.6605216633</v>
      </c>
      <c r="D13" s="65">
        <v>3.2459271864999999</v>
      </c>
    </row>
    <row r="14" spans="1:10" s="41" customFormat="1" ht="18.899999999999999" customHeight="1" x14ac:dyDescent="0.3">
      <c r="A14" s="56" t="s">
        <v>232</v>
      </c>
      <c r="B14" s="47">
        <v>41.6</v>
      </c>
      <c r="C14" s="65">
        <v>3.8891589693999999</v>
      </c>
      <c r="D14" s="65">
        <v>3.3934454579</v>
      </c>
    </row>
    <row r="15" spans="1:10" s="41" customFormat="1" ht="18.899999999999999" customHeight="1" x14ac:dyDescent="0.3">
      <c r="A15" s="56" t="s">
        <v>233</v>
      </c>
      <c r="B15" s="47">
        <v>35.5</v>
      </c>
      <c r="C15" s="65">
        <v>4.4977131345999997</v>
      </c>
      <c r="D15" s="65">
        <v>3.9113095417000001</v>
      </c>
    </row>
    <row r="16" spans="1:10" s="41" customFormat="1" ht="18.899999999999999" customHeight="1" x14ac:dyDescent="0.3">
      <c r="A16" s="56" t="s">
        <v>234</v>
      </c>
      <c r="B16" s="47">
        <v>21.3</v>
      </c>
      <c r="C16" s="65">
        <v>4.5107049830000001</v>
      </c>
      <c r="D16" s="65">
        <v>4.0608969069</v>
      </c>
    </row>
    <row r="17" spans="1:6" s="41" customFormat="1" ht="18.899999999999999" customHeight="1" x14ac:dyDescent="0.3">
      <c r="A17" s="56" t="s">
        <v>238</v>
      </c>
      <c r="B17" s="47">
        <v>22.1</v>
      </c>
      <c r="C17" s="65">
        <v>3.4305051070000001</v>
      </c>
      <c r="D17" s="65">
        <v>4.1366073324999997</v>
      </c>
    </row>
    <row r="18" spans="1:6" s="41" customFormat="1" ht="18.899999999999999" customHeight="1" x14ac:dyDescent="0.3">
      <c r="A18" s="56" t="s">
        <v>235</v>
      </c>
      <c r="B18" s="47">
        <v>31.8</v>
      </c>
      <c r="C18" s="65">
        <v>4.8406247145999997</v>
      </c>
      <c r="D18" s="65">
        <v>4.1582991442999999</v>
      </c>
    </row>
    <row r="19" spans="1:6" s="41" customFormat="1" ht="18.899999999999999" customHeight="1" x14ac:dyDescent="0.3">
      <c r="A19" s="56" t="s">
        <v>236</v>
      </c>
      <c r="B19" s="47">
        <v>37.6</v>
      </c>
      <c r="C19" s="65">
        <v>4.5458392272000001</v>
      </c>
      <c r="D19" s="65">
        <v>4.2784105107999997</v>
      </c>
    </row>
    <row r="20" spans="1:6" s="41" customFormat="1" ht="18.899999999999999" customHeight="1" x14ac:dyDescent="0.3">
      <c r="A20" s="56" t="s">
        <v>237</v>
      </c>
      <c r="B20" s="47">
        <v>47.2</v>
      </c>
      <c r="C20" s="65">
        <v>4.2936414082000001</v>
      </c>
      <c r="D20" s="65">
        <v>5.3505993942999996</v>
      </c>
    </row>
    <row r="21" spans="1:6" s="41" customFormat="1" ht="18.899999999999999" customHeight="1" x14ac:dyDescent="0.3">
      <c r="A21" s="57" t="s">
        <v>117</v>
      </c>
      <c r="B21" s="63">
        <v>557</v>
      </c>
      <c r="C21" s="67">
        <v>3.5993375151000002</v>
      </c>
      <c r="D21" s="67">
        <v>3.2897920465000001</v>
      </c>
    </row>
    <row r="22" spans="1:6" ht="18.899999999999999" customHeight="1" x14ac:dyDescent="0.25">
      <c r="A22" s="58" t="s">
        <v>2</v>
      </c>
      <c r="B22" s="64">
        <v>4125.7</v>
      </c>
      <c r="C22" s="68">
        <v>3.311844647</v>
      </c>
      <c r="D22" s="68">
        <v>3.311844647</v>
      </c>
      <c r="E22" s="59"/>
      <c r="F22" s="59"/>
    </row>
    <row r="23" spans="1:6" ht="18.899999999999999" customHeight="1" x14ac:dyDescent="0.25">
      <c r="A23" s="52" t="s">
        <v>260</v>
      </c>
    </row>
    <row r="25" spans="1:6" ht="15.6" x14ac:dyDescent="0.3">
      <c r="A25" s="78" t="s">
        <v>307</v>
      </c>
      <c r="B25" s="55"/>
      <c r="C25" s="55"/>
      <c r="D25" s="55"/>
    </row>
    <row r="26" spans="1:6" x14ac:dyDescent="0.25">
      <c r="B26" s="54"/>
    </row>
    <row r="27" spans="1:6" x14ac:dyDescent="0.25">
      <c r="B27" s="54"/>
    </row>
    <row r="28" spans="1:6" x14ac:dyDescent="0.25">
      <c r="B28" s="54"/>
    </row>
    <row r="29" spans="1:6" x14ac:dyDescent="0.25">
      <c r="B29" s="54"/>
    </row>
    <row r="30" spans="1:6" x14ac:dyDescent="0.25">
      <c r="B30" s="54"/>
    </row>
    <row r="31" spans="1:6" x14ac:dyDescent="0.25">
      <c r="B31" s="54"/>
    </row>
    <row r="32" spans="1:6" x14ac:dyDescent="0.25">
      <c r="B32" s="54"/>
    </row>
    <row r="33" spans="1:4" x14ac:dyDescent="0.25">
      <c r="B33" s="54"/>
    </row>
    <row r="34" spans="1:4" x14ac:dyDescent="0.25">
      <c r="B34" s="54"/>
    </row>
    <row r="35" spans="1:4" x14ac:dyDescent="0.25">
      <c r="B35" s="54"/>
    </row>
    <row r="36" spans="1:4" x14ac:dyDescent="0.25">
      <c r="B36" s="54"/>
    </row>
    <row r="37" spans="1:4" x14ac:dyDescent="0.25">
      <c r="B37" s="54"/>
    </row>
    <row r="38" spans="1:4" x14ac:dyDescent="0.25">
      <c r="B38" s="54"/>
    </row>
    <row r="39" spans="1:4" x14ac:dyDescent="0.25">
      <c r="B39" s="54"/>
    </row>
    <row r="40" spans="1:4" x14ac:dyDescent="0.25">
      <c r="B40" s="54"/>
    </row>
    <row r="41" spans="1:4" x14ac:dyDescent="0.25">
      <c r="B41" s="54"/>
    </row>
    <row r="42" spans="1:4" x14ac:dyDescent="0.25">
      <c r="B42" s="54"/>
    </row>
    <row r="43" spans="1:4" x14ac:dyDescent="0.25">
      <c r="B43" s="54"/>
    </row>
    <row r="44" spans="1:4" x14ac:dyDescent="0.25">
      <c r="B44" s="54"/>
    </row>
    <row r="45" spans="1:4" x14ac:dyDescent="0.25">
      <c r="A45" s="41"/>
      <c r="B45" s="41"/>
      <c r="C45" s="41"/>
      <c r="D45" s="41"/>
    </row>
    <row r="46" spans="1:4" x14ac:dyDescent="0.25">
      <c r="B46" s="54"/>
    </row>
    <row r="47" spans="1:4" x14ac:dyDescent="0.25">
      <c r="B47" s="54"/>
    </row>
  </sheetData>
  <pageMargins left="0.75" right="0.75" top="0.7" bottom="0.7" header="0.31496062992126" footer="0.31496062992126"/>
  <pageSetup paperSize="3" scale="79" orientation="landscape" r:id="rId1"/>
  <headerFooter alignWithMargins="0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36A94-FF50-4197-9433-FA1DCBA47DB1}">
  <sheetPr>
    <tabColor theme="3"/>
  </sheetPr>
  <dimension ref="A1:J44"/>
  <sheetViews>
    <sheetView showGridLines="0" zoomScaleNormal="100" workbookViewId="0"/>
  </sheetViews>
  <sheetFormatPr defaultColWidth="9.33203125" defaultRowHeight="15" x14ac:dyDescent="0.25"/>
  <cols>
    <col min="1" max="1" width="55.44140625" style="54" customWidth="1"/>
    <col min="2" max="2" width="20.77734375" style="53" customWidth="1"/>
    <col min="3" max="4" width="20.77734375" style="54" customWidth="1"/>
    <col min="5" max="6" width="10.5546875" style="54" customWidth="1"/>
    <col min="7" max="16384" width="9.33203125" style="54"/>
  </cols>
  <sheetData>
    <row r="1" spans="1:10" s="41" customFormat="1" ht="18.899999999999999" customHeight="1" x14ac:dyDescent="0.3">
      <c r="A1" s="77" t="s">
        <v>314</v>
      </c>
      <c r="B1" s="40"/>
      <c r="C1" s="40"/>
      <c r="D1" s="40"/>
    </row>
    <row r="2" spans="1:10" s="41" customFormat="1" ht="18.899999999999999" customHeight="1" x14ac:dyDescent="0.3">
      <c r="A2" s="1" t="s">
        <v>297</v>
      </c>
      <c r="B2" s="42"/>
      <c r="C2" s="42"/>
      <c r="D2" s="42"/>
    </row>
    <row r="3" spans="1:10" s="44" customFormat="1" ht="54" customHeight="1" x14ac:dyDescent="0.3">
      <c r="A3" s="72" t="s">
        <v>304</v>
      </c>
      <c r="B3" s="43" t="s">
        <v>298</v>
      </c>
      <c r="C3" s="43" t="s">
        <v>299</v>
      </c>
      <c r="D3" s="43" t="s">
        <v>300</v>
      </c>
      <c r="I3" s="45"/>
      <c r="J3" s="45"/>
    </row>
    <row r="4" spans="1:10" s="41" customFormat="1" ht="56.25" customHeight="1" x14ac:dyDescent="0.3">
      <c r="A4" s="60" t="s">
        <v>249</v>
      </c>
      <c r="B4" s="47">
        <v>29.8</v>
      </c>
      <c r="C4" s="48">
        <v>4.1625343967999999</v>
      </c>
      <c r="D4" s="48">
        <v>3.4411866790999999</v>
      </c>
    </row>
    <row r="5" spans="1:10" s="41" customFormat="1" ht="56.25" customHeight="1" x14ac:dyDescent="0.3">
      <c r="A5" s="60" t="s">
        <v>241</v>
      </c>
      <c r="B5" s="47">
        <v>3.2</v>
      </c>
      <c r="C5" s="48">
        <v>2.1843003413000002</v>
      </c>
      <c r="D5" s="48">
        <v>3.5512295818999999</v>
      </c>
    </row>
    <row r="6" spans="1:10" s="41" customFormat="1" ht="56.25" customHeight="1" x14ac:dyDescent="0.3">
      <c r="A6" s="60" t="s">
        <v>250</v>
      </c>
      <c r="B6" s="47">
        <v>45.5</v>
      </c>
      <c r="C6" s="48">
        <v>3.1237770928000002</v>
      </c>
      <c r="D6" s="48">
        <v>4.3223746861999999</v>
      </c>
    </row>
    <row r="7" spans="1:10" s="41" customFormat="1" ht="56.25" customHeight="1" x14ac:dyDescent="0.3">
      <c r="A7" s="60" t="s">
        <v>248</v>
      </c>
      <c r="B7" s="47">
        <v>47.7</v>
      </c>
      <c r="C7" s="48">
        <v>4.3603056784999996</v>
      </c>
      <c r="D7" s="48">
        <v>4.8827838589999999</v>
      </c>
    </row>
    <row r="8" spans="1:10" s="41" customFormat="1" ht="56.25" customHeight="1" x14ac:dyDescent="0.3">
      <c r="A8" s="60" t="s">
        <v>253</v>
      </c>
      <c r="B8" s="47">
        <v>5</v>
      </c>
      <c r="C8" s="48">
        <v>3.1912177687000001</v>
      </c>
      <c r="D8" s="48">
        <v>5.1545461298999999</v>
      </c>
    </row>
    <row r="9" spans="1:10" s="41" customFormat="1" ht="56.25" customHeight="1" x14ac:dyDescent="0.3">
      <c r="A9" s="60" t="s">
        <v>254</v>
      </c>
      <c r="B9" s="47">
        <v>5.6</v>
      </c>
      <c r="C9" s="48">
        <v>4.4296788483</v>
      </c>
      <c r="D9" s="48">
        <v>5.2051825784999997</v>
      </c>
    </row>
    <row r="10" spans="1:10" s="41" customFormat="1" ht="56.25" customHeight="1" x14ac:dyDescent="0.3">
      <c r="A10" s="60" t="s">
        <v>255</v>
      </c>
      <c r="B10" s="47">
        <v>6.5</v>
      </c>
      <c r="C10" s="48">
        <v>3.9060152635000001</v>
      </c>
      <c r="D10" s="48">
        <v>5.3375246601999997</v>
      </c>
    </row>
    <row r="11" spans="1:10" s="41" customFormat="1" ht="56.25" customHeight="1" x14ac:dyDescent="0.3">
      <c r="A11" s="60" t="s">
        <v>242</v>
      </c>
      <c r="B11" s="47">
        <v>19.2</v>
      </c>
      <c r="C11" s="48">
        <v>3.8568931921999998</v>
      </c>
      <c r="D11" s="48">
        <v>6.9497959394000004</v>
      </c>
    </row>
    <row r="12" spans="1:10" s="41" customFormat="1" ht="56.25" customHeight="1" x14ac:dyDescent="0.3">
      <c r="A12" s="60" t="s">
        <v>243</v>
      </c>
      <c r="B12" s="47">
        <v>23.5</v>
      </c>
      <c r="C12" s="48">
        <v>4.2110921960000001</v>
      </c>
      <c r="D12" s="48">
        <v>6.9579010728000004</v>
      </c>
    </row>
    <row r="13" spans="1:10" s="41" customFormat="1" ht="56.25" customHeight="1" x14ac:dyDescent="0.3">
      <c r="A13" s="60" t="s">
        <v>251</v>
      </c>
      <c r="B13" s="47">
        <v>16.7</v>
      </c>
      <c r="C13" s="48">
        <v>4.1203029779999998</v>
      </c>
      <c r="D13" s="48">
        <v>7.0309538109999998</v>
      </c>
    </row>
    <row r="14" spans="1:10" s="41" customFormat="1" ht="56.25" customHeight="1" x14ac:dyDescent="0.3">
      <c r="A14" s="60" t="s">
        <v>252</v>
      </c>
      <c r="B14" s="47">
        <v>16.8</v>
      </c>
      <c r="C14" s="48">
        <v>4.0364239205999999</v>
      </c>
      <c r="D14" s="48">
        <v>7.4541423227000001</v>
      </c>
    </row>
    <row r="15" spans="1:10" s="41" customFormat="1" ht="56.25" customHeight="1" x14ac:dyDescent="0.3">
      <c r="A15" s="60" t="s">
        <v>244</v>
      </c>
      <c r="B15" s="47">
        <v>14.9</v>
      </c>
      <c r="C15" s="48">
        <v>4.5235131607000003</v>
      </c>
      <c r="D15" s="48">
        <v>8.2748938035999995</v>
      </c>
    </row>
    <row r="16" spans="1:10" s="41" customFormat="1" ht="56.25" customHeight="1" x14ac:dyDescent="0.3">
      <c r="A16" s="60" t="s">
        <v>247</v>
      </c>
      <c r="B16" s="47">
        <v>8.4</v>
      </c>
      <c r="C16" s="48">
        <v>4.4524541503000004</v>
      </c>
      <c r="D16" s="48">
        <v>9.4845745862000008</v>
      </c>
    </row>
    <row r="17" spans="1:6" s="41" customFormat="1" ht="56.25" customHeight="1" x14ac:dyDescent="0.3">
      <c r="A17" s="60" t="s">
        <v>246</v>
      </c>
      <c r="B17" s="47">
        <v>42.2</v>
      </c>
      <c r="C17" s="48">
        <v>4.8600154323</v>
      </c>
      <c r="D17" s="48">
        <v>9.6907932252000002</v>
      </c>
    </row>
    <row r="18" spans="1:6" s="41" customFormat="1" ht="56.25" customHeight="1" x14ac:dyDescent="0.3">
      <c r="A18" s="60" t="s">
        <v>245</v>
      </c>
      <c r="B18" s="47">
        <v>21.5</v>
      </c>
      <c r="C18" s="48">
        <v>6.2702324360999997</v>
      </c>
      <c r="D18" s="48">
        <v>11.267027800999999</v>
      </c>
    </row>
    <row r="19" spans="1:6" s="41" customFormat="1" ht="18.600000000000001" customHeight="1" x14ac:dyDescent="0.3">
      <c r="A19" s="57" t="s">
        <v>115</v>
      </c>
      <c r="B19" s="63">
        <v>306.5</v>
      </c>
      <c r="C19" s="67">
        <v>4.1035843771999998</v>
      </c>
      <c r="D19" s="67">
        <v>5.7962492526</v>
      </c>
    </row>
    <row r="20" spans="1:6" ht="18.899999999999999" customHeight="1" x14ac:dyDescent="0.25">
      <c r="A20" s="58" t="s">
        <v>2</v>
      </c>
      <c r="B20" s="64">
        <v>4125.7</v>
      </c>
      <c r="C20" s="68">
        <v>3.311844647</v>
      </c>
      <c r="D20" s="68">
        <v>3.311844647</v>
      </c>
      <c r="E20" s="59"/>
      <c r="F20" s="59"/>
    </row>
    <row r="21" spans="1:6" ht="18.899999999999999" customHeight="1" x14ac:dyDescent="0.25">
      <c r="A21" s="52" t="s">
        <v>260</v>
      </c>
    </row>
    <row r="23" spans="1:6" ht="15.6" x14ac:dyDescent="0.3">
      <c r="A23" s="78" t="s">
        <v>307</v>
      </c>
      <c r="B23" s="55"/>
      <c r="C23" s="55"/>
      <c r="D23" s="55"/>
    </row>
    <row r="24" spans="1:6" x14ac:dyDescent="0.25">
      <c r="B24" s="54"/>
    </row>
    <row r="25" spans="1:6" x14ac:dyDescent="0.25">
      <c r="B25" s="54"/>
    </row>
    <row r="26" spans="1:6" x14ac:dyDescent="0.25">
      <c r="B26" s="54"/>
    </row>
    <row r="27" spans="1:6" x14ac:dyDescent="0.25">
      <c r="B27" s="54"/>
    </row>
    <row r="28" spans="1:6" x14ac:dyDescent="0.25">
      <c r="B28" s="54"/>
    </row>
    <row r="29" spans="1:6" x14ac:dyDescent="0.25">
      <c r="B29" s="54"/>
    </row>
    <row r="30" spans="1:6" x14ac:dyDescent="0.25">
      <c r="B30" s="54"/>
    </row>
    <row r="31" spans="1:6" x14ac:dyDescent="0.25">
      <c r="B31" s="54"/>
    </row>
    <row r="32" spans="1:6" x14ac:dyDescent="0.25">
      <c r="B32" s="54"/>
    </row>
    <row r="33" spans="1:4" x14ac:dyDescent="0.25">
      <c r="B33" s="54"/>
    </row>
    <row r="34" spans="1:4" x14ac:dyDescent="0.25">
      <c r="B34" s="54"/>
    </row>
    <row r="35" spans="1:4" x14ac:dyDescent="0.25">
      <c r="B35" s="54"/>
    </row>
    <row r="36" spans="1:4" x14ac:dyDescent="0.25">
      <c r="B36" s="54"/>
    </row>
    <row r="37" spans="1:4" x14ac:dyDescent="0.25">
      <c r="B37" s="54"/>
    </row>
    <row r="38" spans="1:4" x14ac:dyDescent="0.25">
      <c r="B38" s="54"/>
    </row>
    <row r="39" spans="1:4" x14ac:dyDescent="0.25">
      <c r="B39" s="54"/>
    </row>
    <row r="40" spans="1:4" x14ac:dyDescent="0.25">
      <c r="B40" s="54"/>
    </row>
    <row r="41" spans="1:4" x14ac:dyDescent="0.25">
      <c r="B41" s="54"/>
    </row>
    <row r="42" spans="1:4" x14ac:dyDescent="0.25">
      <c r="A42" s="41"/>
      <c r="B42" s="41"/>
      <c r="C42" s="41"/>
      <c r="D42" s="41"/>
    </row>
    <row r="43" spans="1:4" x14ac:dyDescent="0.25">
      <c r="B43" s="54"/>
    </row>
    <row r="44" spans="1:4" x14ac:dyDescent="0.25">
      <c r="B44" s="54"/>
    </row>
  </sheetData>
  <pageMargins left="0.75" right="0.75" top="0.7" bottom="0.7" header="0.31496062992126" footer="0.31496062992126"/>
  <pageSetup paperSize="3" scale="72" orientation="landscape" r:id="rId1"/>
  <headerFooter alignWithMargins="0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E15"/>
  <sheetViews>
    <sheetView workbookViewId="0">
      <selection activeCell="E26" sqref="E26"/>
    </sheetView>
  </sheetViews>
  <sheetFormatPr defaultRowHeight="14.4" x14ac:dyDescent="0.3"/>
  <cols>
    <col min="1" max="1" width="5.88671875" customWidth="1"/>
    <col min="2" max="2" width="25.5546875" style="22" customWidth="1"/>
    <col min="4" max="4" width="11.88671875" style="23" bestFit="1" customWidth="1"/>
    <col min="5" max="5" width="26.5546875" style="22" customWidth="1"/>
    <col min="6" max="6" width="10.44140625" style="8" customWidth="1"/>
    <col min="7" max="7" width="23.109375" style="8" customWidth="1"/>
    <col min="8" max="8" width="11.44140625" style="8" customWidth="1"/>
    <col min="9" max="10" width="11.44140625" style="13" customWidth="1"/>
    <col min="11" max="11" width="15.109375" style="13" customWidth="1"/>
    <col min="12" max="12" width="2.5546875" style="13" customWidth="1"/>
    <col min="13" max="13" width="9.109375" style="16" bestFit="1" customWidth="1"/>
    <col min="14" max="14" width="11.6640625" style="15" bestFit="1" customWidth="1"/>
    <col min="15" max="15" width="10.6640625" bestFit="1" customWidth="1"/>
    <col min="16" max="16" width="10.44140625" bestFit="1" customWidth="1"/>
    <col min="17" max="17" width="16.33203125" customWidth="1"/>
    <col min="18" max="18" width="12.109375" bestFit="1" customWidth="1"/>
    <col min="19" max="19" width="12.44140625" bestFit="1" customWidth="1"/>
    <col min="20" max="20" width="24.44140625" bestFit="1" customWidth="1"/>
    <col min="21" max="21" width="16.109375" customWidth="1"/>
    <col min="22" max="23" width="16.109375" style="6" customWidth="1"/>
    <col min="24" max="26" width="15.33203125" style="6" bestFit="1" customWidth="1"/>
    <col min="27" max="27" width="2.88671875" style="6" customWidth="1"/>
    <col min="28" max="28" width="14.44140625" style="6" customWidth="1"/>
    <col min="29" max="29" width="12.33203125" style="6" customWidth="1"/>
    <col min="30" max="31" width="15.33203125" style="6" bestFit="1" customWidth="1"/>
  </cols>
  <sheetData>
    <row r="1" spans="1:31" x14ac:dyDescent="0.3">
      <c r="B1" s="22" t="str">
        <f>'raw data'!B4</f>
        <v>Crude and Age &amp; Sex Adjusted Average Annual Premature Mortality Rates, 2011-2020, per 1000 age 0-74</v>
      </c>
    </row>
    <row r="3" spans="1:31" x14ac:dyDescent="0.3">
      <c r="B3" s="22" t="str">
        <f>'raw data'!B6</f>
        <v xml:space="preserve">date:      April 1, 2024 </v>
      </c>
    </row>
    <row r="4" spans="1:31" x14ac:dyDescent="0.3">
      <c r="AD4"/>
      <c r="AE4"/>
    </row>
    <row r="5" spans="1:31" s="3" customFormat="1" x14ac:dyDescent="0.3">
      <c r="A5" s="3" t="s">
        <v>150</v>
      </c>
      <c r="B5" s="2" t="s">
        <v>120</v>
      </c>
      <c r="C5" s="3" t="s">
        <v>84</v>
      </c>
      <c r="D5" s="24" t="s">
        <v>257</v>
      </c>
      <c r="E5" s="2" t="s">
        <v>258</v>
      </c>
      <c r="F5" s="7" t="s">
        <v>295</v>
      </c>
      <c r="G5" s="7"/>
      <c r="H5" s="7"/>
      <c r="I5" s="14"/>
      <c r="J5" s="17" t="s">
        <v>151</v>
      </c>
      <c r="K5" s="15"/>
    </row>
    <row r="6" spans="1:31" x14ac:dyDescent="0.3">
      <c r="A6">
        <v>6</v>
      </c>
      <c r="B6" s="25" t="s">
        <v>85</v>
      </c>
      <c r="D6" s="26" t="s">
        <v>3</v>
      </c>
      <c r="E6" s="22" t="str">
        <f t="shared" ref="E6:E11" si="0">CONCATENATE(B6)&amp; (C6)</f>
        <v xml:space="preserve">Manitoba </v>
      </c>
      <c r="F6" s="12">
        <f>'raw data'!E13</f>
        <v>3.311844647</v>
      </c>
      <c r="G6" s="12"/>
      <c r="H6" s="12"/>
      <c r="J6" s="69">
        <v>8</v>
      </c>
      <c r="K6" s="70" t="s">
        <v>108</v>
      </c>
      <c r="L6" s="27"/>
      <c r="M6"/>
      <c r="N6" s="25"/>
      <c r="S6" s="6"/>
      <c r="T6" s="6"/>
      <c r="U6" s="6"/>
      <c r="AA6"/>
      <c r="AB6"/>
      <c r="AC6"/>
      <c r="AD6"/>
      <c r="AE6"/>
    </row>
    <row r="7" spans="1:31" x14ac:dyDescent="0.3">
      <c r="A7">
        <v>5</v>
      </c>
      <c r="B7" s="25" t="s">
        <v>115</v>
      </c>
      <c r="D7"/>
      <c r="E7" s="22" t="str">
        <f t="shared" si="0"/>
        <v xml:space="preserve">Northern Health Region </v>
      </c>
      <c r="F7" s="12">
        <f>'raw data'!E12</f>
        <v>5.7962492526</v>
      </c>
      <c r="G7" s="12"/>
      <c r="H7" s="12"/>
      <c r="J7" s="69">
        <v>9</v>
      </c>
      <c r="K7" s="70" t="s">
        <v>109</v>
      </c>
      <c r="L7" s="27"/>
      <c r="M7"/>
      <c r="N7" s="25"/>
      <c r="S7" s="6"/>
      <c r="T7" s="6"/>
      <c r="U7" s="6"/>
      <c r="AA7"/>
      <c r="AB7"/>
      <c r="AC7"/>
      <c r="AD7"/>
      <c r="AE7"/>
    </row>
    <row r="8" spans="1:31" x14ac:dyDescent="0.3">
      <c r="A8">
        <v>4</v>
      </c>
      <c r="B8" s="25" t="s">
        <v>117</v>
      </c>
      <c r="D8"/>
      <c r="E8" s="22" t="str">
        <f t="shared" si="0"/>
        <v xml:space="preserve">Prairie Mountain Health </v>
      </c>
      <c r="F8" s="12">
        <f>'raw data'!E11</f>
        <v>3.2897920465000001</v>
      </c>
      <c r="G8" s="12"/>
      <c r="H8" s="12"/>
      <c r="J8" s="69">
        <v>10</v>
      </c>
      <c r="K8" s="70" t="s">
        <v>111</v>
      </c>
      <c r="L8" s="27"/>
      <c r="M8"/>
      <c r="N8" s="25"/>
      <c r="S8" s="6"/>
      <c r="T8" s="6"/>
      <c r="U8" s="6"/>
      <c r="AA8"/>
      <c r="AB8"/>
      <c r="AC8"/>
      <c r="AD8"/>
      <c r="AE8"/>
    </row>
    <row r="9" spans="1:31" x14ac:dyDescent="0.3">
      <c r="A9">
        <v>3</v>
      </c>
      <c r="B9" s="25" t="s">
        <v>116</v>
      </c>
      <c r="D9"/>
      <c r="E9" s="22" t="str">
        <f t="shared" si="0"/>
        <v xml:space="preserve">Interlake-Eastern RHA </v>
      </c>
      <c r="F9" s="12">
        <f>'raw data'!F10</f>
        <v>3.1618835666999998</v>
      </c>
      <c r="G9" s="12"/>
      <c r="H9" s="12"/>
      <c r="J9" s="69">
        <v>11</v>
      </c>
      <c r="K9" s="70" t="s">
        <v>110</v>
      </c>
      <c r="L9" s="27"/>
      <c r="M9"/>
      <c r="N9" s="25"/>
      <c r="S9" s="6"/>
      <c r="T9" s="6"/>
      <c r="U9" s="6"/>
      <c r="AA9"/>
      <c r="AB9"/>
      <c r="AC9"/>
      <c r="AD9"/>
      <c r="AE9"/>
    </row>
    <row r="10" spans="1:31" x14ac:dyDescent="0.3">
      <c r="A10">
        <v>2</v>
      </c>
      <c r="B10" s="25" t="s">
        <v>118</v>
      </c>
      <c r="D10"/>
      <c r="E10" s="22" t="str">
        <f t="shared" si="0"/>
        <v xml:space="preserve">Winnipeg RHA </v>
      </c>
      <c r="F10" s="12">
        <f>'raw data'!E9</f>
        <v>3.0950355856999998</v>
      </c>
      <c r="G10" s="12"/>
      <c r="H10" s="12"/>
      <c r="J10" s="69">
        <v>12</v>
      </c>
      <c r="K10" s="70" t="s">
        <v>112</v>
      </c>
      <c r="L10" s="27"/>
      <c r="M10"/>
      <c r="N10" s="25"/>
      <c r="S10" s="6"/>
      <c r="T10" s="6"/>
      <c r="U10" s="6"/>
      <c r="AA10"/>
      <c r="AB10"/>
      <c r="AC10"/>
      <c r="AD10"/>
      <c r="AE10"/>
    </row>
    <row r="11" spans="1:31" x14ac:dyDescent="0.3">
      <c r="A11">
        <v>1</v>
      </c>
      <c r="B11" s="25" t="s">
        <v>119</v>
      </c>
      <c r="D11"/>
      <c r="E11" s="22" t="str">
        <f t="shared" si="0"/>
        <v xml:space="preserve">Southern Health-Santé Sud </v>
      </c>
      <c r="F11" s="12">
        <f>'raw data'!E8</f>
        <v>2.8278570934</v>
      </c>
      <c r="G11" s="12"/>
      <c r="H11" s="12"/>
      <c r="J11" s="69">
        <v>13</v>
      </c>
      <c r="K11" s="70" t="s">
        <v>5</v>
      </c>
      <c r="L11" s="27"/>
      <c r="M11"/>
      <c r="N11" s="25"/>
      <c r="S11" s="6"/>
      <c r="T11" s="6"/>
      <c r="U11" s="6"/>
      <c r="AA11"/>
      <c r="AB11"/>
      <c r="AC11"/>
      <c r="AD11"/>
      <c r="AE11"/>
    </row>
    <row r="12" spans="1:31" x14ac:dyDescent="0.3">
      <c r="D12" s="26"/>
      <c r="O12" s="27"/>
      <c r="AD12"/>
      <c r="AE12"/>
    </row>
    <row r="13" spans="1:31" x14ac:dyDescent="0.3">
      <c r="O13" s="27"/>
      <c r="AD13"/>
      <c r="AE13"/>
    </row>
    <row r="14" spans="1:31" x14ac:dyDescent="0.3">
      <c r="N14" s="6"/>
      <c r="O14" s="27"/>
    </row>
    <row r="15" spans="1:31" x14ac:dyDescent="0.3">
      <c r="J15" s="6"/>
    </row>
  </sheetData>
  <sortState xmlns:xlrd2="http://schemas.microsoft.com/office/spreadsheetml/2017/richdata2" ref="A14:K14">
    <sortCondition descending="1" ref="A14"/>
  </sortState>
  <printOptions gridLines="1"/>
  <pageMargins left="0.7" right="0.7" top="0.75" bottom="0.75" header="0.3" footer="0.3"/>
  <pageSetup orientation="portrait" horizontalDpi="300" verticalDpi="300" r:id="rId1"/>
  <headerFooter>
    <oddFooter>&amp;LMCHP Confidential Not for Distrubtion&amp;R&amp;Z&amp;F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BK155"/>
  <sheetViews>
    <sheetView zoomScaleNormal="100" workbookViewId="0">
      <selection activeCell="S16" sqref="S16"/>
    </sheetView>
  </sheetViews>
  <sheetFormatPr defaultColWidth="8.88671875" defaultRowHeight="14.4" x14ac:dyDescent="0.3"/>
  <cols>
    <col min="1" max="1" width="12.33203125" style="3" customWidth="1"/>
    <col min="2" max="2" width="29.88671875" customWidth="1"/>
    <col min="3" max="3" width="14.44140625" style="11" customWidth="1"/>
    <col min="4" max="4" width="14.5546875" style="11" customWidth="1"/>
    <col min="5" max="5" width="12.44140625" style="19" bestFit="1" customWidth="1"/>
    <col min="6" max="6" width="10.6640625" style="19" customWidth="1"/>
    <col min="7" max="7" width="11.5546875" style="19" customWidth="1"/>
    <col min="8" max="8" width="7.6640625" style="19" customWidth="1"/>
    <col min="9" max="9" width="12.5546875" style="19" bestFit="1" customWidth="1"/>
    <col min="10" max="10" width="11" style="19" hidden="1" customWidth="1"/>
    <col min="11" max="11" width="11.6640625" style="19" hidden="1" customWidth="1"/>
    <col min="12" max="12" width="5.88671875" style="19" hidden="1" customWidth="1"/>
    <col min="13" max="13" width="9.109375" style="19" hidden="1" customWidth="1"/>
    <col min="14" max="14" width="10" style="19" hidden="1" customWidth="1"/>
    <col min="15" max="15" width="13.109375" style="19" hidden="1" customWidth="1"/>
    <col min="16" max="16" width="15" style="19" customWidth="1"/>
    <col min="17" max="17" width="15" style="62" customWidth="1"/>
    <col min="18" max="18" width="13" style="6" customWidth="1"/>
    <col min="19" max="34" width="8.88671875" style="6"/>
  </cols>
  <sheetData>
    <row r="1" spans="1:52" s="5" customFormat="1" x14ac:dyDescent="0.3">
      <c r="A1" s="9"/>
      <c r="C1" s="10"/>
      <c r="D1" s="10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36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</row>
    <row r="2" spans="1:52" s="5" customFormat="1" x14ac:dyDescent="0.3">
      <c r="A2" s="9"/>
      <c r="C2" s="61"/>
      <c r="D2" s="10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36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</row>
    <row r="3" spans="1:52" x14ac:dyDescent="0.3">
      <c r="A3" s="9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</row>
    <row r="4" spans="1:52" x14ac:dyDescent="0.3">
      <c r="A4" s="9"/>
      <c r="B4" t="s">
        <v>261</v>
      </c>
      <c r="C4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</row>
    <row r="5" spans="1:52" x14ac:dyDescent="0.3">
      <c r="A5" s="9"/>
      <c r="C5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37"/>
    </row>
    <row r="6" spans="1:52" x14ac:dyDescent="0.3">
      <c r="A6" s="9"/>
      <c r="B6" t="s">
        <v>262</v>
      </c>
      <c r="C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37"/>
    </row>
    <row r="7" spans="1:52" x14ac:dyDescent="0.3">
      <c r="A7" s="9"/>
      <c r="B7" t="s">
        <v>0</v>
      </c>
      <c r="C7" t="s">
        <v>263</v>
      </c>
      <c r="D7" s="11" t="s">
        <v>264</v>
      </c>
      <c r="E7" s="31" t="s">
        <v>265</v>
      </c>
      <c r="F7" s="19" t="s">
        <v>266</v>
      </c>
      <c r="G7" s="19" t="s">
        <v>267</v>
      </c>
      <c r="H7" s="19" t="s">
        <v>268</v>
      </c>
      <c r="I7" s="30" t="s">
        <v>269</v>
      </c>
      <c r="J7" s="19" t="s">
        <v>270</v>
      </c>
      <c r="K7" s="19" t="s">
        <v>271</v>
      </c>
      <c r="L7" s="19" t="s">
        <v>272</v>
      </c>
      <c r="M7" s="19" t="s">
        <v>273</v>
      </c>
      <c r="N7" s="19" t="s">
        <v>274</v>
      </c>
      <c r="O7" s="19" t="s">
        <v>275</v>
      </c>
      <c r="P7" s="19" t="s">
        <v>276</v>
      </c>
      <c r="Q7" s="38" t="s">
        <v>86</v>
      </c>
    </row>
    <row r="8" spans="1:52" s="3" customFormat="1" x14ac:dyDescent="0.3">
      <c r="A8" s="9" t="s">
        <v>259</v>
      </c>
      <c r="B8" s="3" t="s">
        <v>108</v>
      </c>
      <c r="C8" s="3">
        <v>4811</v>
      </c>
      <c r="D8" s="74">
        <v>1857978</v>
      </c>
      <c r="E8" s="31">
        <v>2.8278570934</v>
      </c>
      <c r="F8" s="32">
        <v>2.7446546847</v>
      </c>
      <c r="G8" s="32">
        <v>2.9135817286000001</v>
      </c>
      <c r="H8" s="32">
        <v>3.445598E-25</v>
      </c>
      <c r="I8" s="33">
        <v>2.58937404</v>
      </c>
      <c r="J8" s="32">
        <v>2.5172294682</v>
      </c>
      <c r="K8" s="32">
        <v>2.6635862973000002</v>
      </c>
      <c r="L8" s="32">
        <v>0.85386163749999999</v>
      </c>
      <c r="M8" s="32">
        <v>0.82873895890000004</v>
      </c>
      <c r="N8" s="32">
        <v>0.8797458937</v>
      </c>
      <c r="O8" s="32" t="s">
        <v>277</v>
      </c>
      <c r="P8" s="32" t="s">
        <v>1</v>
      </c>
      <c r="Q8" s="38">
        <f>C8/10</f>
        <v>481.1</v>
      </c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</row>
    <row r="9" spans="1:52" x14ac:dyDescent="0.3">
      <c r="A9" s="9"/>
      <c r="B9" t="s">
        <v>109</v>
      </c>
      <c r="C9">
        <v>21868</v>
      </c>
      <c r="D9" s="75">
        <v>7090681</v>
      </c>
      <c r="E9" s="29">
        <v>3.0950355856999998</v>
      </c>
      <c r="F9" s="19">
        <v>3.0447006473</v>
      </c>
      <c r="G9" s="19">
        <v>3.1462026604000002</v>
      </c>
      <c r="H9" s="19">
        <v>5.8162310000000001E-16</v>
      </c>
      <c r="I9" s="30">
        <v>3.0840479214999998</v>
      </c>
      <c r="J9" s="19">
        <v>3.0434419590999999</v>
      </c>
      <c r="K9" s="19">
        <v>3.1251956534000001</v>
      </c>
      <c r="L9" s="19">
        <v>0.9345352562</v>
      </c>
      <c r="M9" s="19">
        <v>0.91933679619999997</v>
      </c>
      <c r="N9" s="19">
        <v>0.94998497690000006</v>
      </c>
      <c r="O9" s="19" t="s">
        <v>277</v>
      </c>
      <c r="P9" s="19" t="s">
        <v>1</v>
      </c>
      <c r="Q9" s="38">
        <f>C9/10</f>
        <v>2186.8000000000002</v>
      </c>
    </row>
    <row r="10" spans="1:52" x14ac:dyDescent="0.3">
      <c r="A10" s="9"/>
      <c r="B10" t="s">
        <v>111</v>
      </c>
      <c r="C10">
        <v>4625</v>
      </c>
      <c r="D10" s="75">
        <v>1191696</v>
      </c>
      <c r="E10" s="29">
        <v>3.2595039007</v>
      </c>
      <c r="F10" s="19">
        <v>3.1618835666999998</v>
      </c>
      <c r="G10" s="19">
        <v>3.3601381752999999</v>
      </c>
      <c r="H10" s="19">
        <v>0.30450134290000003</v>
      </c>
      <c r="I10" s="30">
        <v>3.8810233481999998</v>
      </c>
      <c r="J10" s="19">
        <v>3.7707690956</v>
      </c>
      <c r="K10" s="19">
        <v>3.9945013463999999</v>
      </c>
      <c r="L10" s="19">
        <v>0.98419589330000001</v>
      </c>
      <c r="M10" s="19">
        <v>0.95471977210000003</v>
      </c>
      <c r="N10" s="19">
        <v>1.0145820633</v>
      </c>
      <c r="O10" s="19" t="s">
        <v>1</v>
      </c>
      <c r="P10" s="19" t="s">
        <v>1</v>
      </c>
      <c r="Q10" s="38">
        <f t="shared" ref="Q10:Q73" si="0">C10/10</f>
        <v>462.5</v>
      </c>
    </row>
    <row r="11" spans="1:52" x14ac:dyDescent="0.3">
      <c r="A11" s="9"/>
      <c r="B11" t="s">
        <v>110</v>
      </c>
      <c r="C11">
        <v>5570</v>
      </c>
      <c r="D11" s="75">
        <v>1547507</v>
      </c>
      <c r="E11" s="29">
        <v>3.2897920465000001</v>
      </c>
      <c r="F11" s="19">
        <v>3.1990001045000001</v>
      </c>
      <c r="G11" s="19">
        <v>3.3831607864</v>
      </c>
      <c r="H11" s="19">
        <v>0.63986144759999997</v>
      </c>
      <c r="I11" s="30">
        <v>3.5993375151000002</v>
      </c>
      <c r="J11" s="19">
        <v>3.5060436853999999</v>
      </c>
      <c r="K11" s="19">
        <v>3.6951138405999999</v>
      </c>
      <c r="L11" s="19">
        <v>0.99334129380000002</v>
      </c>
      <c r="M11" s="19">
        <v>0.96592698190000004</v>
      </c>
      <c r="N11" s="19">
        <v>1.0215336608000001</v>
      </c>
      <c r="O11" s="19" t="s">
        <v>1</v>
      </c>
      <c r="P11" s="19" t="s">
        <v>1</v>
      </c>
      <c r="Q11" s="38">
        <f t="shared" si="0"/>
        <v>557</v>
      </c>
      <c r="AB11" s="34"/>
      <c r="AN11" s="4"/>
      <c r="AZ11" s="4"/>
    </row>
    <row r="12" spans="1:52" x14ac:dyDescent="0.3">
      <c r="A12" s="9"/>
      <c r="B12" t="s">
        <v>112</v>
      </c>
      <c r="C12">
        <v>3065</v>
      </c>
      <c r="D12" s="75">
        <v>746908</v>
      </c>
      <c r="E12" s="29">
        <v>5.7962492526</v>
      </c>
      <c r="F12" s="19">
        <v>5.5870275992999998</v>
      </c>
      <c r="G12" s="19">
        <v>6.0133057876000002</v>
      </c>
      <c r="H12" s="19">
        <v>1.20622E-195</v>
      </c>
      <c r="I12" s="30">
        <v>4.1035843771999998</v>
      </c>
      <c r="J12" s="19">
        <v>3.9608490868000001</v>
      </c>
      <c r="K12" s="19">
        <v>4.2514633533000001</v>
      </c>
      <c r="L12" s="19">
        <v>1.7501573505000001</v>
      </c>
      <c r="M12" s="19">
        <v>1.6869835982000001</v>
      </c>
      <c r="N12" s="19">
        <v>1.8156968180999999</v>
      </c>
      <c r="O12" s="19" t="s">
        <v>277</v>
      </c>
      <c r="P12" s="19" t="s">
        <v>1</v>
      </c>
      <c r="Q12" s="38">
        <f t="shared" si="0"/>
        <v>306.5</v>
      </c>
      <c r="AB12" s="34"/>
      <c r="AN12" s="4"/>
      <c r="AZ12" s="4"/>
    </row>
    <row r="13" spans="1:52" s="3" customFormat="1" x14ac:dyDescent="0.3">
      <c r="A13" s="9"/>
      <c r="B13" s="3" t="s">
        <v>5</v>
      </c>
      <c r="C13" s="3">
        <v>41257</v>
      </c>
      <c r="D13" s="74">
        <v>12457408</v>
      </c>
      <c r="E13" s="31">
        <v>3.311844647</v>
      </c>
      <c r="F13" s="32">
        <v>3.2800410987999999</v>
      </c>
      <c r="G13" s="32">
        <v>3.3439565649</v>
      </c>
      <c r="H13" s="32" t="s">
        <v>1</v>
      </c>
      <c r="I13" s="33">
        <v>3.311844647</v>
      </c>
      <c r="J13" s="32">
        <v>3.2800410987999999</v>
      </c>
      <c r="K13" s="32">
        <v>3.3439565649</v>
      </c>
      <c r="L13" s="32" t="s">
        <v>1</v>
      </c>
      <c r="M13" s="32" t="s">
        <v>1</v>
      </c>
      <c r="N13" s="32" t="s">
        <v>1</v>
      </c>
      <c r="O13" s="32" t="s">
        <v>1</v>
      </c>
      <c r="P13" s="32" t="s">
        <v>1</v>
      </c>
      <c r="Q13" s="38">
        <f t="shared" si="0"/>
        <v>4125.7</v>
      </c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</row>
    <row r="14" spans="1:52" s="3" customFormat="1" x14ac:dyDescent="0.3">
      <c r="A14" s="9" t="s">
        <v>149</v>
      </c>
      <c r="B14" s="3" t="s">
        <v>141</v>
      </c>
      <c r="C14" s="3">
        <v>1521</v>
      </c>
      <c r="D14" s="74">
        <v>700162</v>
      </c>
      <c r="E14" s="31">
        <v>2.5162103420999999</v>
      </c>
      <c r="F14" s="32">
        <v>2.3906705189999999</v>
      </c>
      <c r="G14" s="32">
        <v>2.6483425612999998</v>
      </c>
      <c r="H14" s="32">
        <v>6.8601160000000003E-26</v>
      </c>
      <c r="I14" s="33">
        <v>2.172354398</v>
      </c>
      <c r="J14" s="32">
        <v>2.0658795515000001</v>
      </c>
      <c r="K14" s="32">
        <v>2.2843169279</v>
      </c>
      <c r="L14" s="32">
        <v>0.7597609823</v>
      </c>
      <c r="M14" s="32">
        <v>0.7218546683</v>
      </c>
      <c r="N14" s="32">
        <v>0.79965784740000001</v>
      </c>
      <c r="O14" s="32" t="s">
        <v>277</v>
      </c>
      <c r="P14" s="32" t="s">
        <v>1</v>
      </c>
      <c r="Q14" s="38">
        <f t="shared" si="0"/>
        <v>152.1</v>
      </c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</row>
    <row r="15" spans="1:52" x14ac:dyDescent="0.3">
      <c r="A15" s="9"/>
      <c r="B15" t="s">
        <v>142</v>
      </c>
      <c r="C15">
        <v>769</v>
      </c>
      <c r="D15" s="75">
        <v>281909</v>
      </c>
      <c r="E15" s="29">
        <v>2.6397878336999998</v>
      </c>
      <c r="F15" s="19">
        <v>2.4580372430000001</v>
      </c>
      <c r="G15" s="19">
        <v>2.8349773083000001</v>
      </c>
      <c r="H15" s="19">
        <v>4.6171429999999998E-10</v>
      </c>
      <c r="I15" s="30">
        <v>2.727830612</v>
      </c>
      <c r="J15" s="19">
        <v>2.5416882783000001</v>
      </c>
      <c r="K15" s="19">
        <v>2.9276052107999999</v>
      </c>
      <c r="L15" s="19">
        <v>0.79707477709999996</v>
      </c>
      <c r="M15" s="19">
        <v>0.74219581680000002</v>
      </c>
      <c r="N15" s="19">
        <v>0.85601156170000003</v>
      </c>
      <c r="O15" s="19" t="s">
        <v>277</v>
      </c>
      <c r="P15" s="19" t="s">
        <v>1</v>
      </c>
      <c r="Q15" s="38">
        <f t="shared" si="0"/>
        <v>76.900000000000006</v>
      </c>
    </row>
    <row r="16" spans="1:52" x14ac:dyDescent="0.3">
      <c r="A16" s="9"/>
      <c r="B16" t="s">
        <v>143</v>
      </c>
      <c r="C16">
        <v>1170</v>
      </c>
      <c r="D16" s="75">
        <v>489099</v>
      </c>
      <c r="E16" s="29">
        <v>2.7467755658000002</v>
      </c>
      <c r="F16" s="19">
        <v>2.591705175</v>
      </c>
      <c r="G16" s="19">
        <v>2.9111243368999999</v>
      </c>
      <c r="H16" s="19">
        <v>2.7963350000000002E-10</v>
      </c>
      <c r="I16" s="30">
        <v>2.3921537357</v>
      </c>
      <c r="J16" s="19">
        <v>2.2589362888000002</v>
      </c>
      <c r="K16" s="19">
        <v>2.5332274857999999</v>
      </c>
      <c r="L16" s="19">
        <v>0.82937935159999998</v>
      </c>
      <c r="M16" s="19">
        <v>0.78255638510000003</v>
      </c>
      <c r="N16" s="19">
        <v>0.87900389280000002</v>
      </c>
      <c r="O16" s="19" t="s">
        <v>277</v>
      </c>
      <c r="P16" s="19" t="s">
        <v>1</v>
      </c>
      <c r="Q16" s="38">
        <f t="shared" si="0"/>
        <v>117</v>
      </c>
    </row>
    <row r="17" spans="1:17" x14ac:dyDescent="0.3">
      <c r="A17" s="9"/>
      <c r="B17" t="s">
        <v>144</v>
      </c>
      <c r="C17">
        <v>1351</v>
      </c>
      <c r="D17" s="75">
        <v>386808</v>
      </c>
      <c r="E17" s="29">
        <v>3.5690623811000002</v>
      </c>
      <c r="F17" s="19">
        <v>3.3807983410000002</v>
      </c>
      <c r="G17" s="19">
        <v>3.7678101429000002</v>
      </c>
      <c r="H17" s="19">
        <v>6.8252004000000002E-3</v>
      </c>
      <c r="I17" s="30">
        <v>3.4926888792000002</v>
      </c>
      <c r="J17" s="19">
        <v>3.3113242168000001</v>
      </c>
      <c r="K17" s="19">
        <v>3.6839870723999999</v>
      </c>
      <c r="L17" s="19">
        <v>1.0776660024</v>
      </c>
      <c r="M17" s="19">
        <v>1.0208203286999999</v>
      </c>
      <c r="N17" s="19">
        <v>1.1376771993999999</v>
      </c>
      <c r="O17" s="19" t="s">
        <v>277</v>
      </c>
      <c r="P17" s="19" t="s">
        <v>1</v>
      </c>
      <c r="Q17" s="38">
        <f t="shared" si="0"/>
        <v>135.1</v>
      </c>
    </row>
    <row r="18" spans="1:17" x14ac:dyDescent="0.3">
      <c r="A18" s="9"/>
      <c r="B18" t="s">
        <v>74</v>
      </c>
      <c r="C18">
        <v>1648</v>
      </c>
      <c r="D18" s="75">
        <v>553868</v>
      </c>
      <c r="E18" s="29">
        <v>2.5220935464999998</v>
      </c>
      <c r="F18" s="19">
        <v>2.4009038866000001</v>
      </c>
      <c r="G18" s="19">
        <v>2.6494004584000002</v>
      </c>
      <c r="H18" s="19">
        <v>2.16617E-27</v>
      </c>
      <c r="I18" s="30">
        <v>2.9754381909999998</v>
      </c>
      <c r="J18" s="19">
        <v>2.8351960034000001</v>
      </c>
      <c r="K18" s="19">
        <v>3.1226174197000001</v>
      </c>
      <c r="L18" s="19">
        <v>0.76153739539999998</v>
      </c>
      <c r="M18" s="19">
        <v>0.7249445981</v>
      </c>
      <c r="N18" s="19">
        <v>0.79997727569999999</v>
      </c>
      <c r="O18" s="19" t="s">
        <v>277</v>
      </c>
      <c r="P18" s="19" t="s">
        <v>1</v>
      </c>
      <c r="Q18" s="38">
        <f t="shared" si="0"/>
        <v>164.8</v>
      </c>
    </row>
    <row r="19" spans="1:17" x14ac:dyDescent="0.3">
      <c r="A19" s="9"/>
      <c r="B19" t="s">
        <v>75</v>
      </c>
      <c r="C19">
        <v>730</v>
      </c>
      <c r="D19" s="75">
        <v>187990</v>
      </c>
      <c r="E19" s="29">
        <v>2.7146979120000001</v>
      </c>
      <c r="F19" s="19">
        <v>2.5230789899000001</v>
      </c>
      <c r="G19" s="19">
        <v>2.9208696132999998</v>
      </c>
      <c r="H19" s="19">
        <v>1.0174966000000001E-7</v>
      </c>
      <c r="I19" s="30">
        <v>3.8831852757999998</v>
      </c>
      <c r="J19" s="19">
        <v>3.6114676558999999</v>
      </c>
      <c r="K19" s="19">
        <v>4.1753462368000003</v>
      </c>
      <c r="L19" s="19">
        <v>0.81969361529999996</v>
      </c>
      <c r="M19" s="19">
        <v>0.76183494659999995</v>
      </c>
      <c r="N19" s="19">
        <v>0.88194644509999998</v>
      </c>
      <c r="O19" s="19" t="s">
        <v>277</v>
      </c>
      <c r="P19" s="19" t="s">
        <v>1</v>
      </c>
      <c r="Q19" s="38">
        <f t="shared" si="0"/>
        <v>73</v>
      </c>
    </row>
    <row r="20" spans="1:17" x14ac:dyDescent="0.3">
      <c r="A20" s="9"/>
      <c r="B20" t="s">
        <v>76</v>
      </c>
      <c r="C20">
        <v>618</v>
      </c>
      <c r="D20" s="75">
        <v>136053</v>
      </c>
      <c r="E20" s="29">
        <v>3.1356076041000001</v>
      </c>
      <c r="F20" s="19">
        <v>2.8961126800999999</v>
      </c>
      <c r="G20" s="19">
        <v>3.394907634</v>
      </c>
      <c r="H20" s="19">
        <v>0.1773670014</v>
      </c>
      <c r="I20" s="30">
        <v>4.5423474675</v>
      </c>
      <c r="J20" s="19">
        <v>4.1979765182</v>
      </c>
      <c r="K20" s="19">
        <v>4.9149680628999999</v>
      </c>
      <c r="L20" s="19">
        <v>0.94678583640000002</v>
      </c>
      <c r="M20" s="19">
        <v>0.87447117510000005</v>
      </c>
      <c r="N20" s="19">
        <v>1.0250805807000001</v>
      </c>
      <c r="O20" s="19" t="s">
        <v>1</v>
      </c>
      <c r="P20" s="19" t="s">
        <v>1</v>
      </c>
      <c r="Q20" s="38">
        <f t="shared" si="0"/>
        <v>61.8</v>
      </c>
    </row>
    <row r="21" spans="1:17" x14ac:dyDescent="0.3">
      <c r="A21" s="9"/>
      <c r="B21" t="s">
        <v>77</v>
      </c>
      <c r="C21">
        <v>513</v>
      </c>
      <c r="D21" s="75">
        <v>90845</v>
      </c>
      <c r="E21" s="29">
        <v>4.8615561307000004</v>
      </c>
      <c r="F21" s="19">
        <v>4.4561369575000001</v>
      </c>
      <c r="G21" s="19">
        <v>5.3038603249999996</v>
      </c>
      <c r="H21" s="19">
        <v>5.6218890000000001E-18</v>
      </c>
      <c r="I21" s="30">
        <v>5.6469811216999997</v>
      </c>
      <c r="J21" s="19">
        <v>5.1788683323000004</v>
      </c>
      <c r="K21" s="19">
        <v>6.1574061634000001</v>
      </c>
      <c r="L21" s="19">
        <v>1.4679300055</v>
      </c>
      <c r="M21" s="19">
        <v>1.3455150927999999</v>
      </c>
      <c r="N21" s="19">
        <v>1.6014822223</v>
      </c>
      <c r="O21" s="19" t="s">
        <v>277</v>
      </c>
      <c r="P21" s="19" t="s">
        <v>1</v>
      </c>
      <c r="Q21" s="38">
        <f t="shared" si="0"/>
        <v>51.3</v>
      </c>
    </row>
    <row r="22" spans="1:17" x14ac:dyDescent="0.3">
      <c r="A22" s="9"/>
      <c r="B22" t="s">
        <v>78</v>
      </c>
      <c r="C22">
        <v>914</v>
      </c>
      <c r="D22" s="75">
        <v>186863</v>
      </c>
      <c r="E22" s="29">
        <v>5.2217991173999998</v>
      </c>
      <c r="F22" s="19">
        <v>4.8904971832999999</v>
      </c>
      <c r="G22" s="19">
        <v>5.5755447760000001</v>
      </c>
      <c r="H22" s="19">
        <v>3.256653E-42</v>
      </c>
      <c r="I22" s="30">
        <v>4.8912839887999997</v>
      </c>
      <c r="J22" s="19">
        <v>4.5842430388000004</v>
      </c>
      <c r="K22" s="19">
        <v>5.2188897613999998</v>
      </c>
      <c r="L22" s="19">
        <v>1.5767041254</v>
      </c>
      <c r="M22" s="19">
        <v>1.4766686559</v>
      </c>
      <c r="N22" s="19">
        <v>1.6835163996</v>
      </c>
      <c r="O22" s="19" t="s">
        <v>277</v>
      </c>
      <c r="P22" s="19" t="s">
        <v>1</v>
      </c>
      <c r="Q22" s="38">
        <f t="shared" si="0"/>
        <v>91.4</v>
      </c>
    </row>
    <row r="23" spans="1:17" x14ac:dyDescent="0.3">
      <c r="A23" s="9"/>
      <c r="B23" t="s">
        <v>79</v>
      </c>
      <c r="C23">
        <v>202</v>
      </c>
      <c r="D23" s="75">
        <v>36077</v>
      </c>
      <c r="E23" s="29">
        <v>9.8212439688999993</v>
      </c>
      <c r="F23" s="19">
        <v>8.5526669699000006</v>
      </c>
      <c r="G23" s="19">
        <v>11.277983046999999</v>
      </c>
      <c r="H23" s="19">
        <v>1.5180739999999999E-53</v>
      </c>
      <c r="I23" s="30">
        <v>5.5991351830999996</v>
      </c>
      <c r="J23" s="19">
        <v>4.8778744891999999</v>
      </c>
      <c r="K23" s="19">
        <v>6.4270441701000003</v>
      </c>
      <c r="L23" s="19">
        <v>2.9654905395000002</v>
      </c>
      <c r="M23" s="19">
        <v>2.5824481163000002</v>
      </c>
      <c r="N23" s="19">
        <v>3.4053478498</v>
      </c>
      <c r="O23" s="19" t="s">
        <v>277</v>
      </c>
      <c r="P23" s="19" t="s">
        <v>1</v>
      </c>
      <c r="Q23" s="38">
        <f t="shared" si="0"/>
        <v>20.2</v>
      </c>
    </row>
    <row r="24" spans="1:17" x14ac:dyDescent="0.3">
      <c r="A24" s="9"/>
      <c r="B24" t="s">
        <v>138</v>
      </c>
      <c r="C24">
        <v>2389</v>
      </c>
      <c r="D24" s="75">
        <v>689285</v>
      </c>
      <c r="E24" s="29">
        <v>2.9766545150999999</v>
      </c>
      <c r="F24" s="19">
        <v>2.8563498296000001</v>
      </c>
      <c r="G24" s="19">
        <v>3.1020262331000001</v>
      </c>
      <c r="H24" s="19">
        <v>3.9917666000000001E-7</v>
      </c>
      <c r="I24" s="30">
        <v>3.4659103274</v>
      </c>
      <c r="J24" s="19">
        <v>3.3296783946000001</v>
      </c>
      <c r="K24" s="19">
        <v>3.6077161136</v>
      </c>
      <c r="L24" s="19">
        <v>0.89879050270000005</v>
      </c>
      <c r="M24" s="19">
        <v>0.86246492029999999</v>
      </c>
      <c r="N24" s="19">
        <v>0.9366460579</v>
      </c>
      <c r="O24" s="19" t="s">
        <v>277</v>
      </c>
      <c r="P24" s="19" t="s">
        <v>1</v>
      </c>
      <c r="Q24" s="38">
        <f t="shared" si="0"/>
        <v>238.9</v>
      </c>
    </row>
    <row r="25" spans="1:17" x14ac:dyDescent="0.3">
      <c r="A25" s="9"/>
      <c r="B25" t="s">
        <v>139</v>
      </c>
      <c r="C25">
        <v>1517</v>
      </c>
      <c r="D25" s="75">
        <v>488996</v>
      </c>
      <c r="E25" s="29">
        <v>3.3395218612000002</v>
      </c>
      <c r="F25" s="19">
        <v>3.1727089773000001</v>
      </c>
      <c r="G25" s="19">
        <v>3.5151053378000001</v>
      </c>
      <c r="H25" s="19">
        <v>0.75024035280000001</v>
      </c>
      <c r="I25" s="30">
        <v>3.1022748652000001</v>
      </c>
      <c r="J25" s="19">
        <v>2.9500259599</v>
      </c>
      <c r="K25" s="19">
        <v>3.2623812367</v>
      </c>
      <c r="L25" s="19">
        <v>1.0083570388</v>
      </c>
      <c r="M25" s="19">
        <v>0.95798846729999998</v>
      </c>
      <c r="N25" s="19">
        <v>1.0613738603</v>
      </c>
      <c r="O25" s="19" t="s">
        <v>1</v>
      </c>
      <c r="P25" s="19" t="s">
        <v>1</v>
      </c>
      <c r="Q25" s="38">
        <f t="shared" si="0"/>
        <v>151.69999999999999</v>
      </c>
    </row>
    <row r="26" spans="1:17" x14ac:dyDescent="0.3">
      <c r="A26" s="9"/>
      <c r="B26" t="s">
        <v>140</v>
      </c>
      <c r="C26">
        <v>1664</v>
      </c>
      <c r="D26" s="75">
        <v>369226</v>
      </c>
      <c r="E26" s="29">
        <v>3.8030029983999998</v>
      </c>
      <c r="F26" s="19">
        <v>3.6210739107999999</v>
      </c>
      <c r="G26" s="19">
        <v>3.9940725216000001</v>
      </c>
      <c r="H26" s="19">
        <v>3.2201212999999997E-8</v>
      </c>
      <c r="I26" s="30">
        <v>4.5067248785</v>
      </c>
      <c r="J26" s="19">
        <v>4.2953074173000001</v>
      </c>
      <c r="K26" s="19">
        <v>4.7285484268999998</v>
      </c>
      <c r="L26" s="19">
        <v>1.14830356</v>
      </c>
      <c r="M26" s="19">
        <v>1.0933707033</v>
      </c>
      <c r="N26" s="19">
        <v>1.2059963396</v>
      </c>
      <c r="O26" s="19" t="s">
        <v>277</v>
      </c>
      <c r="P26" s="19" t="s">
        <v>1</v>
      </c>
      <c r="Q26" s="38">
        <f t="shared" si="0"/>
        <v>166.4</v>
      </c>
    </row>
    <row r="27" spans="1:17" x14ac:dyDescent="0.3">
      <c r="A27" s="9"/>
      <c r="B27" t="s">
        <v>80</v>
      </c>
      <c r="C27">
        <v>1383</v>
      </c>
      <c r="D27" s="75">
        <v>370577</v>
      </c>
      <c r="E27" s="29">
        <v>4.3113246133000001</v>
      </c>
      <c r="F27" s="19">
        <v>4.0863593533999998</v>
      </c>
      <c r="G27" s="19">
        <v>4.5486748261000001</v>
      </c>
      <c r="H27" s="19">
        <v>5.1257299999999996E-22</v>
      </c>
      <c r="I27" s="30">
        <v>3.7320179071999999</v>
      </c>
      <c r="J27" s="19">
        <v>3.5404218239</v>
      </c>
      <c r="K27" s="19">
        <v>3.9339825457000002</v>
      </c>
      <c r="L27" s="19">
        <v>1.3017895078999999</v>
      </c>
      <c r="M27" s="19">
        <v>1.2338620282999999</v>
      </c>
      <c r="N27" s="19">
        <v>1.3734565810999999</v>
      </c>
      <c r="O27" s="19" t="s">
        <v>277</v>
      </c>
      <c r="P27" s="19" t="s">
        <v>1</v>
      </c>
      <c r="Q27" s="38">
        <f t="shared" si="0"/>
        <v>138.30000000000001</v>
      </c>
    </row>
    <row r="28" spans="1:17" x14ac:dyDescent="0.3">
      <c r="A28" s="9"/>
      <c r="B28" t="s">
        <v>81</v>
      </c>
      <c r="C28">
        <v>1260</v>
      </c>
      <c r="D28" s="75">
        <v>289500</v>
      </c>
      <c r="E28" s="29">
        <v>7.7333453073999996</v>
      </c>
      <c r="F28" s="19">
        <v>7.3106871728999998</v>
      </c>
      <c r="G28" s="19">
        <v>8.1804388875999994</v>
      </c>
      <c r="H28" s="19">
        <v>3.3392500000000002E-192</v>
      </c>
      <c r="I28" s="30">
        <v>4.3523316061999999</v>
      </c>
      <c r="J28" s="19">
        <v>4.1185286380999999</v>
      </c>
      <c r="K28" s="19">
        <v>4.5994072337</v>
      </c>
      <c r="L28" s="19">
        <v>2.3350567831000002</v>
      </c>
      <c r="M28" s="19">
        <v>2.2074366258999998</v>
      </c>
      <c r="N28" s="19">
        <v>2.4700551382999998</v>
      </c>
      <c r="O28" s="19" t="s">
        <v>277</v>
      </c>
      <c r="P28" s="19" t="s">
        <v>1</v>
      </c>
      <c r="Q28" s="38">
        <f t="shared" si="0"/>
        <v>126</v>
      </c>
    </row>
    <row r="29" spans="1:17" x14ac:dyDescent="0.3">
      <c r="A29" s="9"/>
      <c r="B29" t="s">
        <v>82</v>
      </c>
      <c r="C29">
        <v>422</v>
      </c>
      <c r="D29" s="75">
        <v>86831</v>
      </c>
      <c r="E29" s="29">
        <v>9.7248495238999997</v>
      </c>
      <c r="F29" s="19">
        <v>8.8344385949999999</v>
      </c>
      <c r="G29" s="19">
        <v>10.705003746999999</v>
      </c>
      <c r="H29" s="19">
        <v>3.9334499999999998E-107</v>
      </c>
      <c r="I29" s="30">
        <v>4.8600154323</v>
      </c>
      <c r="J29" s="19">
        <v>4.4177568147999997</v>
      </c>
      <c r="K29" s="19">
        <v>5.3465482578000003</v>
      </c>
      <c r="L29" s="19">
        <v>2.9363845713000001</v>
      </c>
      <c r="M29" s="19">
        <v>2.6675280807999999</v>
      </c>
      <c r="N29" s="19">
        <v>3.2323387381000002</v>
      </c>
      <c r="O29" s="19" t="s">
        <v>277</v>
      </c>
      <c r="P29" s="19" t="s">
        <v>1</v>
      </c>
      <c r="Q29" s="38">
        <f t="shared" si="0"/>
        <v>42.2</v>
      </c>
    </row>
    <row r="30" spans="1:17" x14ac:dyDescent="0.3">
      <c r="A30" s="9" t="s">
        <v>121</v>
      </c>
      <c r="B30" s="3" t="s">
        <v>18</v>
      </c>
      <c r="C30" s="3">
        <v>138</v>
      </c>
      <c r="D30" s="74">
        <v>72523</v>
      </c>
      <c r="E30" s="31">
        <v>1.9626300882000001</v>
      </c>
      <c r="F30" s="32">
        <v>1.6605707498</v>
      </c>
      <c r="G30" s="32">
        <v>2.3196342966999999</v>
      </c>
      <c r="H30" s="32">
        <v>8.4565570000000003E-10</v>
      </c>
      <c r="I30" s="33">
        <v>1.9028446148</v>
      </c>
      <c r="J30" s="32">
        <v>1.6104388477</v>
      </c>
      <c r="K30" s="32">
        <v>2.2483422040000001</v>
      </c>
      <c r="L30" s="32">
        <v>0.59260934539999999</v>
      </c>
      <c r="M30" s="32">
        <v>0.50140357619999998</v>
      </c>
      <c r="N30" s="32">
        <v>0.70040552739999995</v>
      </c>
      <c r="O30" s="32" t="s">
        <v>277</v>
      </c>
      <c r="P30" s="32" t="s">
        <v>1</v>
      </c>
      <c r="Q30" s="38">
        <f t="shared" si="0"/>
        <v>13.8</v>
      </c>
    </row>
    <row r="31" spans="1:17" x14ac:dyDescent="0.3">
      <c r="A31" s="9"/>
      <c r="B31" t="s">
        <v>23</v>
      </c>
      <c r="C31">
        <v>163</v>
      </c>
      <c r="D31" s="75">
        <v>75956</v>
      </c>
      <c r="E31" s="29">
        <v>2.1841656351999998</v>
      </c>
      <c r="F31" s="19">
        <v>1.8727597794999999</v>
      </c>
      <c r="G31" s="19">
        <v>2.5473526150999999</v>
      </c>
      <c r="H31" s="19">
        <v>1.1324451E-7</v>
      </c>
      <c r="I31" s="30">
        <v>2.1459792511</v>
      </c>
      <c r="J31" s="19">
        <v>1.8405781758999999</v>
      </c>
      <c r="K31" s="19">
        <v>2.5020545209999998</v>
      </c>
      <c r="L31" s="19">
        <v>0.65950123510000003</v>
      </c>
      <c r="M31" s="19">
        <v>0.56547331749999996</v>
      </c>
      <c r="N31" s="19">
        <v>0.7691642836</v>
      </c>
      <c r="O31" s="19" t="s">
        <v>277</v>
      </c>
      <c r="P31" s="19" t="s">
        <v>1</v>
      </c>
      <c r="Q31" s="38">
        <f t="shared" si="0"/>
        <v>16.3</v>
      </c>
    </row>
    <row r="32" spans="1:17" x14ac:dyDescent="0.3">
      <c r="A32" s="9"/>
      <c r="B32" t="s">
        <v>30</v>
      </c>
      <c r="C32">
        <v>180</v>
      </c>
      <c r="D32" s="75">
        <v>94414</v>
      </c>
      <c r="E32" s="29">
        <v>2.2241610596000001</v>
      </c>
      <c r="F32" s="19">
        <v>1.9212351730999999</v>
      </c>
      <c r="G32" s="19">
        <v>2.5748500175000002</v>
      </c>
      <c r="H32" s="19">
        <v>9.8440365000000001E-8</v>
      </c>
      <c r="I32" s="30">
        <v>1.9064969178</v>
      </c>
      <c r="J32" s="19">
        <v>1.6473705217000001</v>
      </c>
      <c r="K32" s="19">
        <v>2.2063831116000001</v>
      </c>
      <c r="L32" s="19">
        <v>0.67157771479999995</v>
      </c>
      <c r="M32" s="19">
        <v>0.58011029439999995</v>
      </c>
      <c r="N32" s="19">
        <v>0.77746702879999996</v>
      </c>
      <c r="O32" s="19" t="s">
        <v>277</v>
      </c>
      <c r="P32" s="19" t="s">
        <v>1</v>
      </c>
      <c r="Q32" s="38">
        <f t="shared" si="0"/>
        <v>18</v>
      </c>
    </row>
    <row r="33" spans="1:52" x14ac:dyDescent="0.3">
      <c r="A33" s="9"/>
      <c r="B33" t="s">
        <v>22</v>
      </c>
      <c r="C33">
        <v>45</v>
      </c>
      <c r="D33" s="75">
        <v>19880</v>
      </c>
      <c r="E33" s="29">
        <v>2.2371944890000002</v>
      </c>
      <c r="F33" s="19">
        <v>1.6701080586999999</v>
      </c>
      <c r="G33" s="19">
        <v>2.9968355373</v>
      </c>
      <c r="H33" s="19">
        <v>8.5367002000000004E-3</v>
      </c>
      <c r="I33" s="30">
        <v>2.2635814888999999</v>
      </c>
      <c r="J33" s="19">
        <v>1.690077031</v>
      </c>
      <c r="K33" s="19">
        <v>3.0316968180999999</v>
      </c>
      <c r="L33" s="19">
        <v>0.67551311349999998</v>
      </c>
      <c r="M33" s="19">
        <v>0.50428333349999999</v>
      </c>
      <c r="N33" s="19">
        <v>0.9048840923</v>
      </c>
      <c r="O33" s="19" t="s">
        <v>277</v>
      </c>
      <c r="P33" s="19" t="s">
        <v>1</v>
      </c>
      <c r="Q33" s="38">
        <f t="shared" si="0"/>
        <v>4.5</v>
      </c>
    </row>
    <row r="34" spans="1:52" x14ac:dyDescent="0.3">
      <c r="A34" s="9"/>
      <c r="B34" t="s">
        <v>21</v>
      </c>
      <c r="C34">
        <v>222</v>
      </c>
      <c r="D34" s="75">
        <v>136218</v>
      </c>
      <c r="E34" s="29">
        <v>2.2610841518</v>
      </c>
      <c r="F34" s="19">
        <v>1.9816569420000001</v>
      </c>
      <c r="G34" s="19">
        <v>2.5799125132</v>
      </c>
      <c r="H34" s="19">
        <v>1.4213026E-8</v>
      </c>
      <c r="I34" s="30">
        <v>1.6297405628999999</v>
      </c>
      <c r="J34" s="19">
        <v>1.4288596358000001</v>
      </c>
      <c r="K34" s="19">
        <v>1.8588629952</v>
      </c>
      <c r="L34" s="19">
        <v>0.68272651429999998</v>
      </c>
      <c r="M34" s="19">
        <v>0.59835443779999997</v>
      </c>
      <c r="N34" s="19">
        <v>0.77899563179999998</v>
      </c>
      <c r="O34" s="19" t="s">
        <v>277</v>
      </c>
      <c r="P34" s="19" t="s">
        <v>1</v>
      </c>
      <c r="Q34" s="38">
        <f t="shared" si="0"/>
        <v>22.2</v>
      </c>
    </row>
    <row r="35" spans="1:52" x14ac:dyDescent="0.3">
      <c r="A35" s="9"/>
      <c r="B35" t="s">
        <v>24</v>
      </c>
      <c r="C35">
        <v>231</v>
      </c>
      <c r="D35" s="75">
        <v>120345</v>
      </c>
      <c r="E35" s="29">
        <v>2.2796206529999998</v>
      </c>
      <c r="F35" s="19">
        <v>2.0030819642000002</v>
      </c>
      <c r="G35" s="19">
        <v>2.5943373335</v>
      </c>
      <c r="H35" s="19">
        <v>1.5085325E-8</v>
      </c>
      <c r="I35" s="30">
        <v>1.9194814907</v>
      </c>
      <c r="J35" s="19">
        <v>1.6872482206999999</v>
      </c>
      <c r="K35" s="19">
        <v>2.1836794065</v>
      </c>
      <c r="L35" s="19">
        <v>0.68832354659999995</v>
      </c>
      <c r="M35" s="19">
        <v>0.60482364899999996</v>
      </c>
      <c r="N35" s="19">
        <v>0.78335115629999996</v>
      </c>
      <c r="O35" s="19" t="s">
        <v>277</v>
      </c>
      <c r="P35" s="19" t="s">
        <v>1</v>
      </c>
      <c r="Q35" s="38">
        <f t="shared" si="0"/>
        <v>23.1</v>
      </c>
    </row>
    <row r="36" spans="1:52" x14ac:dyDescent="0.3">
      <c r="A36" s="9"/>
      <c r="B36" t="s">
        <v>20</v>
      </c>
      <c r="C36">
        <v>181</v>
      </c>
      <c r="D36" s="75">
        <v>91410</v>
      </c>
      <c r="E36" s="29">
        <v>2.3467728281000002</v>
      </c>
      <c r="F36" s="19">
        <v>2.0279717544000002</v>
      </c>
      <c r="G36" s="19">
        <v>2.7156900457000002</v>
      </c>
      <c r="H36" s="19">
        <v>3.7627929999999998E-6</v>
      </c>
      <c r="I36" s="30">
        <v>1.9800897057</v>
      </c>
      <c r="J36" s="19">
        <v>1.7116523215999999</v>
      </c>
      <c r="K36" s="19">
        <v>2.2906259600999999</v>
      </c>
      <c r="L36" s="19">
        <v>0.70859991280000001</v>
      </c>
      <c r="M36" s="19">
        <v>0.61233903479999996</v>
      </c>
      <c r="N36" s="19">
        <v>0.81999318659999998</v>
      </c>
      <c r="O36" s="19" t="s">
        <v>277</v>
      </c>
      <c r="P36" s="19" t="s">
        <v>1</v>
      </c>
      <c r="Q36" s="38">
        <f t="shared" si="0"/>
        <v>18.100000000000001</v>
      </c>
      <c r="AB36" s="34"/>
    </row>
    <row r="37" spans="1:52" s="3" customFormat="1" x14ac:dyDescent="0.3">
      <c r="A37" s="9"/>
      <c r="B37" t="s">
        <v>19</v>
      </c>
      <c r="C37">
        <v>99</v>
      </c>
      <c r="D37" s="75">
        <v>57160</v>
      </c>
      <c r="E37" s="29">
        <v>2.4560026812000002</v>
      </c>
      <c r="F37" s="19">
        <v>2.0163773297000001</v>
      </c>
      <c r="G37" s="19">
        <v>2.9914783713999999</v>
      </c>
      <c r="H37" s="19">
        <v>2.9686698E-3</v>
      </c>
      <c r="I37" s="30">
        <v>1.7319804058999999</v>
      </c>
      <c r="J37" s="19">
        <v>1.4223091388</v>
      </c>
      <c r="K37" s="19">
        <v>2.1090746339000002</v>
      </c>
      <c r="L37" s="19">
        <v>0.74158148800000001</v>
      </c>
      <c r="M37" s="19">
        <v>0.60883813840000001</v>
      </c>
      <c r="N37" s="19">
        <v>0.90326651469999997</v>
      </c>
      <c r="O37" s="19" t="s">
        <v>277</v>
      </c>
      <c r="P37" s="19" t="s">
        <v>1</v>
      </c>
      <c r="Q37" s="73">
        <f t="shared" si="0"/>
        <v>9.9</v>
      </c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</row>
    <row r="38" spans="1:52" x14ac:dyDescent="0.3">
      <c r="A38" s="9"/>
      <c r="B38" t="s">
        <v>145</v>
      </c>
      <c r="C38">
        <v>103</v>
      </c>
      <c r="D38" s="75">
        <v>40585</v>
      </c>
      <c r="E38" s="29">
        <v>2.5817559301999999</v>
      </c>
      <c r="F38" s="19">
        <v>2.1278388754000002</v>
      </c>
      <c r="G38" s="19">
        <v>3.1325039504999999</v>
      </c>
      <c r="H38" s="19">
        <v>1.15937894E-2</v>
      </c>
      <c r="I38" s="30">
        <v>2.5378834545000002</v>
      </c>
      <c r="J38" s="19">
        <v>2.0921860122</v>
      </c>
      <c r="K38" s="19">
        <v>3.0785276218000002</v>
      </c>
      <c r="L38" s="19">
        <v>0.77955224519999999</v>
      </c>
      <c r="M38" s="19">
        <v>0.64249356540000002</v>
      </c>
      <c r="N38" s="19">
        <v>0.94584869900000001</v>
      </c>
      <c r="O38" s="19" t="s">
        <v>1</v>
      </c>
      <c r="P38" s="19" t="s">
        <v>1</v>
      </c>
      <c r="Q38" s="38">
        <f t="shared" si="0"/>
        <v>10.3</v>
      </c>
    </row>
    <row r="39" spans="1:52" x14ac:dyDescent="0.3">
      <c r="A39" s="9"/>
      <c r="B39" t="s">
        <v>29</v>
      </c>
      <c r="C39">
        <v>233</v>
      </c>
      <c r="D39" s="75">
        <v>92012</v>
      </c>
      <c r="E39" s="29">
        <v>2.6563819282000001</v>
      </c>
      <c r="F39" s="19">
        <v>2.3354383206999998</v>
      </c>
      <c r="G39" s="19">
        <v>3.0214306607000001</v>
      </c>
      <c r="H39" s="19">
        <v>7.882516E-4</v>
      </c>
      <c r="I39" s="30">
        <v>2.5322783984999999</v>
      </c>
      <c r="J39" s="19">
        <v>2.2271393078999999</v>
      </c>
      <c r="K39" s="19">
        <v>2.8792244223000001</v>
      </c>
      <c r="L39" s="19">
        <v>0.80208530629999997</v>
      </c>
      <c r="M39" s="19">
        <v>0.70517749760000004</v>
      </c>
      <c r="N39" s="19">
        <v>0.91231050449999995</v>
      </c>
      <c r="O39" s="19" t="s">
        <v>277</v>
      </c>
      <c r="P39" s="19" t="s">
        <v>1</v>
      </c>
      <c r="Q39" s="38">
        <f t="shared" si="0"/>
        <v>23.3</v>
      </c>
    </row>
    <row r="40" spans="1:52" x14ac:dyDescent="0.3">
      <c r="A40" s="9"/>
      <c r="B40" t="s">
        <v>122</v>
      </c>
      <c r="C40">
        <v>291</v>
      </c>
      <c r="D40" s="75">
        <v>115074</v>
      </c>
      <c r="E40" s="29">
        <v>2.6868337320000002</v>
      </c>
      <c r="F40" s="19">
        <v>2.3942313627999998</v>
      </c>
      <c r="G40" s="19">
        <v>3.0151954465999999</v>
      </c>
      <c r="H40" s="19">
        <v>3.7779490000000002E-4</v>
      </c>
      <c r="I40" s="30">
        <v>2.5288075498999998</v>
      </c>
      <c r="J40" s="19">
        <v>2.2543298480999998</v>
      </c>
      <c r="K40" s="19">
        <v>2.8367044999000002</v>
      </c>
      <c r="L40" s="19">
        <v>0.81128012279999995</v>
      </c>
      <c r="M40" s="19">
        <v>0.72292985269999999</v>
      </c>
      <c r="N40" s="19">
        <v>0.91042780320000005</v>
      </c>
      <c r="O40" s="19" t="s">
        <v>277</v>
      </c>
      <c r="P40" s="19" t="s">
        <v>1</v>
      </c>
      <c r="Q40" s="38">
        <f t="shared" si="0"/>
        <v>29.1</v>
      </c>
    </row>
    <row r="41" spans="1:52" x14ac:dyDescent="0.3">
      <c r="A41" s="9"/>
      <c r="B41" t="s">
        <v>25</v>
      </c>
      <c r="C41">
        <v>448</v>
      </c>
      <c r="D41" s="75">
        <v>197737</v>
      </c>
      <c r="E41" s="29">
        <v>2.7139138932</v>
      </c>
      <c r="F41" s="19">
        <v>2.4726361835000001</v>
      </c>
      <c r="G41" s="19">
        <v>2.9787352739999999</v>
      </c>
      <c r="H41" s="19">
        <v>2.7715000000000001E-5</v>
      </c>
      <c r="I41" s="30">
        <v>2.2656356675999998</v>
      </c>
      <c r="J41" s="19">
        <v>2.0652592703999999</v>
      </c>
      <c r="K41" s="19">
        <v>2.4854530624</v>
      </c>
      <c r="L41" s="19">
        <v>0.81945688350000001</v>
      </c>
      <c r="M41" s="19">
        <v>0.7466039163</v>
      </c>
      <c r="N41" s="19">
        <v>0.89941878060000002</v>
      </c>
      <c r="O41" s="19" t="s">
        <v>277</v>
      </c>
      <c r="P41" s="19" t="s">
        <v>1</v>
      </c>
      <c r="Q41" s="38">
        <f t="shared" si="0"/>
        <v>44.8</v>
      </c>
    </row>
    <row r="42" spans="1:52" x14ac:dyDescent="0.3">
      <c r="A42" s="9"/>
      <c r="B42" t="s">
        <v>103</v>
      </c>
      <c r="C42">
        <v>119</v>
      </c>
      <c r="D42" s="75">
        <v>40539</v>
      </c>
      <c r="E42" s="29">
        <v>2.7347717162</v>
      </c>
      <c r="F42" s="19">
        <v>2.2844338086999998</v>
      </c>
      <c r="G42" s="19">
        <v>3.2738862081</v>
      </c>
      <c r="H42" s="19">
        <v>3.70208993E-2</v>
      </c>
      <c r="I42" s="30">
        <v>2.9354448801999999</v>
      </c>
      <c r="J42" s="19">
        <v>2.4526998943999998</v>
      </c>
      <c r="K42" s="19">
        <v>3.5132046382</v>
      </c>
      <c r="L42" s="19">
        <v>0.82575483080000001</v>
      </c>
      <c r="M42" s="19">
        <v>0.68977686220000001</v>
      </c>
      <c r="N42" s="19">
        <v>0.98853858110000004</v>
      </c>
      <c r="O42" s="19" t="s">
        <v>1</v>
      </c>
      <c r="P42" s="19" t="s">
        <v>1</v>
      </c>
      <c r="Q42" s="38">
        <f t="shared" si="0"/>
        <v>11.9</v>
      </c>
    </row>
    <row r="43" spans="1:52" x14ac:dyDescent="0.3">
      <c r="A43" s="9"/>
      <c r="B43" t="s">
        <v>146</v>
      </c>
      <c r="C43">
        <v>80</v>
      </c>
      <c r="D43" s="75">
        <v>26251</v>
      </c>
      <c r="E43" s="29">
        <v>2.8028132075999999</v>
      </c>
      <c r="F43" s="19">
        <v>2.2507845723000002</v>
      </c>
      <c r="G43" s="19">
        <v>3.4902326830999999</v>
      </c>
      <c r="H43" s="19">
        <v>0.1359147477</v>
      </c>
      <c r="I43" s="30">
        <v>3.0475029522999999</v>
      </c>
      <c r="J43" s="19">
        <v>2.4478055174</v>
      </c>
      <c r="K43" s="19">
        <v>3.7941226042</v>
      </c>
      <c r="L43" s="19">
        <v>0.84629972310000001</v>
      </c>
      <c r="M43" s="19">
        <v>0.67961659200000002</v>
      </c>
      <c r="N43" s="19">
        <v>1.0538636484999999</v>
      </c>
      <c r="O43" s="19" t="s">
        <v>1</v>
      </c>
      <c r="P43" s="19" t="s">
        <v>1</v>
      </c>
      <c r="Q43" s="38">
        <f t="shared" si="0"/>
        <v>8</v>
      </c>
    </row>
    <row r="44" spans="1:52" x14ac:dyDescent="0.3">
      <c r="A44" s="9"/>
      <c r="B44" t="s">
        <v>28</v>
      </c>
      <c r="C44">
        <v>162</v>
      </c>
      <c r="D44" s="75">
        <v>51219</v>
      </c>
      <c r="E44" s="29">
        <v>2.8144167972999998</v>
      </c>
      <c r="F44" s="19">
        <v>2.4120067855</v>
      </c>
      <c r="G44" s="19">
        <v>3.2839633604</v>
      </c>
      <c r="H44" s="19">
        <v>3.8700646700000001E-2</v>
      </c>
      <c r="I44" s="30">
        <v>3.1628887717</v>
      </c>
      <c r="J44" s="19">
        <v>2.7114850249</v>
      </c>
      <c r="K44" s="19">
        <v>3.6894415019000002</v>
      </c>
      <c r="L44" s="19">
        <v>0.8498033867</v>
      </c>
      <c r="M44" s="19">
        <v>0.72829707990000003</v>
      </c>
      <c r="N44" s="19">
        <v>0.99158134220000005</v>
      </c>
      <c r="O44" s="19" t="s">
        <v>1</v>
      </c>
      <c r="P44" s="19" t="s">
        <v>1</v>
      </c>
      <c r="Q44" s="38">
        <f t="shared" si="0"/>
        <v>16.2</v>
      </c>
    </row>
    <row r="45" spans="1:52" x14ac:dyDescent="0.3">
      <c r="A45" s="9"/>
      <c r="B45" t="s">
        <v>31</v>
      </c>
      <c r="C45">
        <v>149</v>
      </c>
      <c r="D45" s="75">
        <v>36374</v>
      </c>
      <c r="E45" s="29">
        <v>2.9093999895999998</v>
      </c>
      <c r="F45" s="19">
        <v>2.4770798832000001</v>
      </c>
      <c r="G45" s="19">
        <v>3.4171721132999999</v>
      </c>
      <c r="H45" s="19">
        <v>0.1144476653</v>
      </c>
      <c r="I45" s="30">
        <v>4.0963325452000001</v>
      </c>
      <c r="J45" s="19">
        <v>3.4886874140000002</v>
      </c>
      <c r="K45" s="19">
        <v>4.8098147898999999</v>
      </c>
      <c r="L45" s="19">
        <v>0.87848323210000001</v>
      </c>
      <c r="M45" s="19">
        <v>0.74794567599999995</v>
      </c>
      <c r="N45" s="19">
        <v>1.031803263</v>
      </c>
      <c r="O45" s="19" t="s">
        <v>1</v>
      </c>
      <c r="P45" s="19" t="s">
        <v>1</v>
      </c>
      <c r="Q45" s="38">
        <f t="shared" si="0"/>
        <v>14.9</v>
      </c>
    </row>
    <row r="46" spans="1:52" x14ac:dyDescent="0.3">
      <c r="A46" s="9"/>
      <c r="B46" t="s">
        <v>27</v>
      </c>
      <c r="C46">
        <v>134</v>
      </c>
      <c r="D46" s="75">
        <v>48100</v>
      </c>
      <c r="E46" s="29">
        <v>2.9312781487000001</v>
      </c>
      <c r="F46" s="19">
        <v>2.4740295708</v>
      </c>
      <c r="G46" s="19">
        <v>3.4730351191</v>
      </c>
      <c r="H46" s="19">
        <v>0.15832369639999999</v>
      </c>
      <c r="I46" s="30">
        <v>2.7858627859</v>
      </c>
      <c r="J46" s="19">
        <v>2.3519447113999998</v>
      </c>
      <c r="K46" s="19">
        <v>3.299835844</v>
      </c>
      <c r="L46" s="19">
        <v>0.88508926629999995</v>
      </c>
      <c r="M46" s="19">
        <v>0.74702464469999996</v>
      </c>
      <c r="N46" s="19">
        <v>1.0486709037999999</v>
      </c>
      <c r="O46" s="19" t="s">
        <v>1</v>
      </c>
      <c r="P46" s="19" t="s">
        <v>1</v>
      </c>
      <c r="Q46" s="38">
        <f t="shared" si="0"/>
        <v>13.4</v>
      </c>
    </row>
    <row r="47" spans="1:52" x14ac:dyDescent="0.3">
      <c r="A47" s="9"/>
      <c r="B47" t="s">
        <v>33</v>
      </c>
      <c r="C47">
        <v>136</v>
      </c>
      <c r="D47" s="75">
        <v>43277</v>
      </c>
      <c r="E47" s="29">
        <v>2.982208269</v>
      </c>
      <c r="F47" s="19">
        <v>2.5201548751999998</v>
      </c>
      <c r="G47" s="19">
        <v>3.5289760352999999</v>
      </c>
      <c r="H47" s="19">
        <v>0.22222670059999999</v>
      </c>
      <c r="I47" s="30">
        <v>3.1425468494</v>
      </c>
      <c r="J47" s="19">
        <v>2.6563899638000001</v>
      </c>
      <c r="K47" s="19">
        <v>3.7176773121000002</v>
      </c>
      <c r="L47" s="19">
        <v>0.90046743939999996</v>
      </c>
      <c r="M47" s="19">
        <v>0.76095202029999998</v>
      </c>
      <c r="N47" s="19">
        <v>1.0655620693000001</v>
      </c>
      <c r="O47" s="19" t="s">
        <v>1</v>
      </c>
      <c r="P47" s="19" t="s">
        <v>1</v>
      </c>
      <c r="Q47" s="38">
        <f t="shared" si="0"/>
        <v>13.6</v>
      </c>
      <c r="AB47" s="34"/>
      <c r="AZ47" s="4"/>
    </row>
    <row r="48" spans="1:52" x14ac:dyDescent="0.3">
      <c r="A48" s="9"/>
      <c r="B48" t="s">
        <v>123</v>
      </c>
      <c r="C48">
        <v>250</v>
      </c>
      <c r="D48" s="75">
        <v>72923</v>
      </c>
      <c r="E48" s="29">
        <v>3.0056869130999999</v>
      </c>
      <c r="F48" s="19">
        <v>2.6542675269</v>
      </c>
      <c r="G48" s="19">
        <v>3.4036334800999999</v>
      </c>
      <c r="H48" s="19">
        <v>0.12625836430000001</v>
      </c>
      <c r="I48" s="30">
        <v>3.4282736585000002</v>
      </c>
      <c r="J48" s="19">
        <v>3.0285919891000002</v>
      </c>
      <c r="K48" s="19">
        <v>3.8807011046</v>
      </c>
      <c r="L48" s="19">
        <v>0.90755673449999996</v>
      </c>
      <c r="M48" s="19">
        <v>0.80144687020000005</v>
      </c>
      <c r="N48" s="19">
        <v>1.0277153197</v>
      </c>
      <c r="O48" s="19" t="s">
        <v>1</v>
      </c>
      <c r="P48" s="19" t="s">
        <v>1</v>
      </c>
      <c r="Q48" s="38">
        <f t="shared" si="0"/>
        <v>25</v>
      </c>
    </row>
    <row r="49" spans="1:52" x14ac:dyDescent="0.3">
      <c r="A49" s="9"/>
      <c r="B49" t="s">
        <v>26</v>
      </c>
      <c r="C49">
        <v>362</v>
      </c>
      <c r="D49" s="75">
        <v>155714</v>
      </c>
      <c r="E49" s="29">
        <v>3.0872234177000002</v>
      </c>
      <c r="F49" s="19">
        <v>2.7837392347000001</v>
      </c>
      <c r="G49" s="19">
        <v>3.4237935479999999</v>
      </c>
      <c r="H49" s="19">
        <v>0.18342245369999999</v>
      </c>
      <c r="I49" s="30">
        <v>2.3247749078000002</v>
      </c>
      <c r="J49" s="19">
        <v>2.0972140068999998</v>
      </c>
      <c r="K49" s="19">
        <v>2.5770275967999998</v>
      </c>
      <c r="L49" s="19">
        <v>0.93217639919999995</v>
      </c>
      <c r="M49" s="19">
        <v>0.8405404031</v>
      </c>
      <c r="N49" s="19">
        <v>1.0338025822000001</v>
      </c>
      <c r="O49" s="19" t="s">
        <v>1</v>
      </c>
      <c r="P49" s="19" t="s">
        <v>1</v>
      </c>
      <c r="Q49" s="38">
        <f t="shared" si="0"/>
        <v>36.200000000000003</v>
      </c>
      <c r="AB49" s="34"/>
    </row>
    <row r="50" spans="1:52" x14ac:dyDescent="0.3">
      <c r="A50" s="9"/>
      <c r="B50" t="s">
        <v>32</v>
      </c>
      <c r="C50">
        <v>246</v>
      </c>
      <c r="D50" s="75">
        <v>70869</v>
      </c>
      <c r="E50" s="29">
        <v>3.5599347247000002</v>
      </c>
      <c r="F50" s="19">
        <v>3.1405744998</v>
      </c>
      <c r="G50" s="19">
        <v>4.0352920284999998</v>
      </c>
      <c r="H50" s="19">
        <v>0.25863938710000001</v>
      </c>
      <c r="I50" s="30">
        <v>3.4711933285000001</v>
      </c>
      <c r="J50" s="19">
        <v>3.0634315035999999</v>
      </c>
      <c r="K50" s="19">
        <v>3.9332307935999999</v>
      </c>
      <c r="L50" s="19">
        <v>1.0749099382</v>
      </c>
      <c r="M50" s="19">
        <v>0.94828557329999996</v>
      </c>
      <c r="N50" s="19">
        <v>1.2184424267</v>
      </c>
      <c r="O50" s="19" t="s">
        <v>1</v>
      </c>
      <c r="P50" s="19" t="s">
        <v>1</v>
      </c>
      <c r="Q50" s="38">
        <f t="shared" si="0"/>
        <v>24.6</v>
      </c>
    </row>
    <row r="51" spans="1:52" x14ac:dyDescent="0.3">
      <c r="A51" s="9"/>
      <c r="B51" t="s">
        <v>34</v>
      </c>
      <c r="C51">
        <v>576</v>
      </c>
      <c r="D51" s="75">
        <v>140451</v>
      </c>
      <c r="E51" s="29">
        <v>3.9944975745</v>
      </c>
      <c r="F51" s="19">
        <v>3.6791566361000001</v>
      </c>
      <c r="G51" s="19">
        <v>4.3368664210999999</v>
      </c>
      <c r="H51" s="19">
        <v>7.9408535999999999E-6</v>
      </c>
      <c r="I51" s="30">
        <v>4.1010743960999996</v>
      </c>
      <c r="J51" s="19">
        <v>3.7794701248</v>
      </c>
      <c r="K51" s="19">
        <v>4.4500447541000003</v>
      </c>
      <c r="L51" s="19">
        <v>1.2061246829000001</v>
      </c>
      <c r="M51" s="19">
        <v>1.1109085806000001</v>
      </c>
      <c r="N51" s="19">
        <v>1.3095017682000001</v>
      </c>
      <c r="O51" s="19" t="s">
        <v>277</v>
      </c>
      <c r="P51" s="19" t="s">
        <v>1</v>
      </c>
      <c r="Q51" s="38">
        <f t="shared" si="0"/>
        <v>57.6</v>
      </c>
      <c r="AB51" s="34"/>
      <c r="AN51" s="4"/>
      <c r="AZ51" s="4"/>
    </row>
    <row r="52" spans="1:52" s="3" customFormat="1" x14ac:dyDescent="0.3">
      <c r="A52" s="9"/>
      <c r="B52" t="s">
        <v>35</v>
      </c>
      <c r="C52">
        <v>263</v>
      </c>
      <c r="D52" s="75">
        <v>58947</v>
      </c>
      <c r="E52" s="29">
        <v>5.1964692459000004</v>
      </c>
      <c r="F52" s="19">
        <v>4.6031137025</v>
      </c>
      <c r="G52" s="19">
        <v>5.8663101476000001</v>
      </c>
      <c r="H52" s="19">
        <v>3.2897939999999998E-13</v>
      </c>
      <c r="I52" s="30">
        <v>4.4616350280999999</v>
      </c>
      <c r="J52" s="19">
        <v>3.9537272451000001</v>
      </c>
      <c r="K52" s="19">
        <v>5.0347901840000002</v>
      </c>
      <c r="L52" s="19">
        <v>1.5690558585000001</v>
      </c>
      <c r="M52" s="19">
        <v>1.3898942110000001</v>
      </c>
      <c r="N52" s="19">
        <v>1.7713119946</v>
      </c>
      <c r="O52" s="19" t="s">
        <v>277</v>
      </c>
      <c r="P52" s="19" t="s">
        <v>1</v>
      </c>
      <c r="Q52" s="73">
        <f t="shared" si="0"/>
        <v>26.3</v>
      </c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</row>
    <row r="53" spans="1:52" x14ac:dyDescent="0.3">
      <c r="A53" s="9"/>
      <c r="B53" s="3" t="s">
        <v>88</v>
      </c>
      <c r="C53" s="3">
        <v>342</v>
      </c>
      <c r="D53" s="74">
        <v>138892</v>
      </c>
      <c r="E53" s="31">
        <v>2.2268993599</v>
      </c>
      <c r="F53" s="32">
        <v>2.0020784963999998</v>
      </c>
      <c r="G53" s="32">
        <v>2.4769661969999999</v>
      </c>
      <c r="H53" s="32">
        <v>2.682941E-13</v>
      </c>
      <c r="I53" s="33">
        <v>2.4623448434999999</v>
      </c>
      <c r="J53" s="32">
        <v>2.2147319270999999</v>
      </c>
      <c r="K53" s="32">
        <v>2.7376415421</v>
      </c>
      <c r="L53" s="32">
        <v>0.67240453499999997</v>
      </c>
      <c r="M53" s="32">
        <v>0.60452065529999999</v>
      </c>
      <c r="N53" s="32">
        <v>0.74791134879999999</v>
      </c>
      <c r="O53" s="32" t="s">
        <v>277</v>
      </c>
      <c r="P53" s="32" t="s">
        <v>1</v>
      </c>
      <c r="Q53" s="38">
        <f t="shared" si="0"/>
        <v>34.200000000000003</v>
      </c>
    </row>
    <row r="54" spans="1:52" x14ac:dyDescent="0.3">
      <c r="A54" s="9"/>
      <c r="B54" t="s">
        <v>90</v>
      </c>
      <c r="C54">
        <v>310</v>
      </c>
      <c r="D54" s="75">
        <v>70555</v>
      </c>
      <c r="E54" s="29">
        <v>2.4022778480000002</v>
      </c>
      <c r="F54" s="19">
        <v>2.1482389276</v>
      </c>
      <c r="G54" s="19">
        <v>2.6863580139000001</v>
      </c>
      <c r="H54" s="19">
        <v>1.7963657000000001E-8</v>
      </c>
      <c r="I54" s="30">
        <v>4.3937353837000002</v>
      </c>
      <c r="J54" s="19">
        <v>3.9308719676999999</v>
      </c>
      <c r="K54" s="19">
        <v>4.9111013487999999</v>
      </c>
      <c r="L54" s="19">
        <v>0.72535946100000004</v>
      </c>
      <c r="M54" s="19">
        <v>0.64865329039999997</v>
      </c>
      <c r="N54" s="19">
        <v>0.81113648140000005</v>
      </c>
      <c r="O54" s="19" t="s">
        <v>277</v>
      </c>
      <c r="P54" s="19" t="s">
        <v>1</v>
      </c>
      <c r="Q54" s="38">
        <f t="shared" si="0"/>
        <v>31</v>
      </c>
    </row>
    <row r="55" spans="1:52" x14ac:dyDescent="0.3">
      <c r="A55" s="9"/>
      <c r="B55" t="s">
        <v>96</v>
      </c>
      <c r="C55">
        <v>249</v>
      </c>
      <c r="D55" s="75">
        <v>79837</v>
      </c>
      <c r="E55" s="29">
        <v>2.4734350160999998</v>
      </c>
      <c r="F55" s="19">
        <v>2.1836988475000001</v>
      </c>
      <c r="G55" s="19">
        <v>2.8016137782000001</v>
      </c>
      <c r="H55" s="19">
        <v>4.3899011000000003E-6</v>
      </c>
      <c r="I55" s="30">
        <v>3.1188546663999999</v>
      </c>
      <c r="J55" s="19">
        <v>2.7545612378</v>
      </c>
      <c r="K55" s="19">
        <v>3.5313262586</v>
      </c>
      <c r="L55" s="19">
        <v>0.746845121</v>
      </c>
      <c r="M55" s="19">
        <v>0.65936029019999998</v>
      </c>
      <c r="N55" s="19">
        <v>0.84593755950000005</v>
      </c>
      <c r="O55" s="19" t="s">
        <v>277</v>
      </c>
      <c r="P55" s="19" t="s">
        <v>1</v>
      </c>
      <c r="Q55" s="38">
        <f t="shared" si="0"/>
        <v>24.9</v>
      </c>
    </row>
    <row r="56" spans="1:52" x14ac:dyDescent="0.3">
      <c r="A56" s="9"/>
      <c r="B56" t="s">
        <v>92</v>
      </c>
      <c r="C56">
        <v>513</v>
      </c>
      <c r="D56" s="75">
        <v>157277</v>
      </c>
      <c r="E56" s="29">
        <v>2.5348346889000002</v>
      </c>
      <c r="F56" s="19">
        <v>2.3234396199999998</v>
      </c>
      <c r="G56" s="19">
        <v>2.7654632574</v>
      </c>
      <c r="H56" s="19">
        <v>1.7654481E-9</v>
      </c>
      <c r="I56" s="30">
        <v>3.2617610966999999</v>
      </c>
      <c r="J56" s="19">
        <v>2.9913737777999998</v>
      </c>
      <c r="K56" s="19">
        <v>3.5565884579999998</v>
      </c>
      <c r="L56" s="19">
        <v>0.76538453920000005</v>
      </c>
      <c r="M56" s="19">
        <v>0.70155453160000003</v>
      </c>
      <c r="N56" s="19">
        <v>0.83502203519999996</v>
      </c>
      <c r="O56" s="19" t="s">
        <v>277</v>
      </c>
      <c r="P56" s="19" t="s">
        <v>1</v>
      </c>
      <c r="Q56" s="38">
        <f t="shared" si="0"/>
        <v>51.3</v>
      </c>
    </row>
    <row r="57" spans="1:52" x14ac:dyDescent="0.3">
      <c r="A57" s="9"/>
      <c r="B57" t="s">
        <v>95</v>
      </c>
      <c r="C57">
        <v>134</v>
      </c>
      <c r="D57" s="75">
        <v>46204</v>
      </c>
      <c r="E57" s="29">
        <v>2.7350084728000001</v>
      </c>
      <c r="F57" s="19">
        <v>2.3083732356</v>
      </c>
      <c r="G57" s="19">
        <v>3.2404947479000001</v>
      </c>
      <c r="H57" s="19">
        <v>2.6989691400000002E-2</v>
      </c>
      <c r="I57" s="30">
        <v>2.9001818024000001</v>
      </c>
      <c r="J57" s="19">
        <v>2.4484577226000002</v>
      </c>
      <c r="K57" s="19">
        <v>3.4352459548000001</v>
      </c>
      <c r="L57" s="19">
        <v>0.82582631870000001</v>
      </c>
      <c r="M57" s="19">
        <v>0.69700528910000004</v>
      </c>
      <c r="N57" s="19">
        <v>0.97845614550000004</v>
      </c>
      <c r="O57" s="19" t="s">
        <v>1</v>
      </c>
      <c r="P57" s="19" t="s">
        <v>1</v>
      </c>
      <c r="Q57" s="38">
        <f t="shared" si="0"/>
        <v>13.4</v>
      </c>
    </row>
    <row r="58" spans="1:52" x14ac:dyDescent="0.3">
      <c r="A58" s="9"/>
      <c r="B58" t="s">
        <v>89</v>
      </c>
      <c r="C58">
        <v>544</v>
      </c>
      <c r="D58" s="75">
        <v>177862</v>
      </c>
      <c r="E58" s="29">
        <v>2.7598271071</v>
      </c>
      <c r="F58" s="19">
        <v>2.5359814977999999</v>
      </c>
      <c r="G58" s="19">
        <v>3.0034310847999999</v>
      </c>
      <c r="H58" s="19">
        <v>2.39026E-5</v>
      </c>
      <c r="I58" s="30">
        <v>3.0585510115000001</v>
      </c>
      <c r="J58" s="19">
        <v>2.8120352673000002</v>
      </c>
      <c r="K58" s="19">
        <v>3.3266774419999998</v>
      </c>
      <c r="L58" s="19">
        <v>0.83332021919999999</v>
      </c>
      <c r="M58" s="19">
        <v>0.76573081409999999</v>
      </c>
      <c r="N58" s="19">
        <v>0.90687559500000003</v>
      </c>
      <c r="O58" s="19" t="s">
        <v>277</v>
      </c>
      <c r="P58" s="19" t="s">
        <v>1</v>
      </c>
      <c r="Q58" s="38">
        <f t="shared" si="0"/>
        <v>54.4</v>
      </c>
    </row>
    <row r="59" spans="1:52" x14ac:dyDescent="0.3">
      <c r="A59" s="9"/>
      <c r="B59" t="s">
        <v>94</v>
      </c>
      <c r="C59">
        <v>122</v>
      </c>
      <c r="D59" s="75">
        <v>32676</v>
      </c>
      <c r="E59" s="29">
        <v>2.8421127345000001</v>
      </c>
      <c r="F59" s="19">
        <v>2.3793623616000001</v>
      </c>
      <c r="G59" s="19">
        <v>3.3948611299999998</v>
      </c>
      <c r="H59" s="19">
        <v>9.1618525000000006E-2</v>
      </c>
      <c r="I59" s="30">
        <v>3.7336271269000001</v>
      </c>
      <c r="J59" s="19">
        <v>3.1265600659000001</v>
      </c>
      <c r="K59" s="19">
        <v>4.4585650777000003</v>
      </c>
      <c r="L59" s="19">
        <v>0.85816607889999996</v>
      </c>
      <c r="M59" s="19">
        <v>0.71844020939999997</v>
      </c>
      <c r="N59" s="19">
        <v>1.025066539</v>
      </c>
      <c r="O59" s="19" t="s">
        <v>1</v>
      </c>
      <c r="P59" s="19" t="s">
        <v>1</v>
      </c>
      <c r="Q59" s="38">
        <f t="shared" si="0"/>
        <v>12.2</v>
      </c>
    </row>
    <row r="60" spans="1:52" x14ac:dyDescent="0.3">
      <c r="A60" s="9"/>
      <c r="B60" t="s">
        <v>91</v>
      </c>
      <c r="C60">
        <v>284</v>
      </c>
      <c r="D60" s="75">
        <v>51928</v>
      </c>
      <c r="E60" s="29">
        <v>2.9879306858999999</v>
      </c>
      <c r="F60" s="19">
        <v>2.6587204012000001</v>
      </c>
      <c r="G60" s="19">
        <v>3.3579047198</v>
      </c>
      <c r="H60" s="19">
        <v>8.3976190100000001E-2</v>
      </c>
      <c r="I60" s="30">
        <v>5.4691110769</v>
      </c>
      <c r="J60" s="19">
        <v>4.8686350910999998</v>
      </c>
      <c r="K60" s="19">
        <v>6.1436471231000001</v>
      </c>
      <c r="L60" s="19">
        <v>0.90219530329999997</v>
      </c>
      <c r="M60" s="19">
        <v>0.80279140010000005</v>
      </c>
      <c r="N60" s="19">
        <v>1.0139076791999999</v>
      </c>
      <c r="O60" s="19" t="s">
        <v>1</v>
      </c>
      <c r="P60" s="19" t="s">
        <v>1</v>
      </c>
      <c r="Q60" s="38">
        <f t="shared" si="0"/>
        <v>28.4</v>
      </c>
    </row>
    <row r="61" spans="1:52" x14ac:dyDescent="0.3">
      <c r="A61" s="9"/>
      <c r="B61" t="s">
        <v>93</v>
      </c>
      <c r="C61">
        <v>298</v>
      </c>
      <c r="D61" s="75">
        <v>84759</v>
      </c>
      <c r="E61" s="29">
        <v>3.0926111345999998</v>
      </c>
      <c r="F61" s="19">
        <v>2.7595487349000001</v>
      </c>
      <c r="G61" s="19">
        <v>3.4658723396000002</v>
      </c>
      <c r="H61" s="19">
        <v>0.23877687759999999</v>
      </c>
      <c r="I61" s="30">
        <v>3.5158508241000002</v>
      </c>
      <c r="J61" s="19">
        <v>3.1384965704000001</v>
      </c>
      <c r="K61" s="19">
        <v>3.9385759199999999</v>
      </c>
      <c r="L61" s="19">
        <v>0.93380320159999997</v>
      </c>
      <c r="M61" s="19">
        <v>0.83323616570000003</v>
      </c>
      <c r="N61" s="19">
        <v>1.0465081273000001</v>
      </c>
      <c r="O61" s="19" t="s">
        <v>1</v>
      </c>
      <c r="P61" s="19" t="s">
        <v>1</v>
      </c>
      <c r="Q61" s="38">
        <f t="shared" si="0"/>
        <v>29.8</v>
      </c>
    </row>
    <row r="62" spans="1:52" x14ac:dyDescent="0.3">
      <c r="A62" s="9"/>
      <c r="B62" t="s">
        <v>97</v>
      </c>
      <c r="C62">
        <v>200</v>
      </c>
      <c r="D62" s="75">
        <v>37921</v>
      </c>
      <c r="E62" s="29">
        <v>3.8131975160999998</v>
      </c>
      <c r="F62" s="19">
        <v>3.3185634083000002</v>
      </c>
      <c r="G62" s="19">
        <v>4.3815571703999998</v>
      </c>
      <c r="H62" s="19">
        <v>4.67504698E-2</v>
      </c>
      <c r="I62" s="30">
        <v>5.2741225179000004</v>
      </c>
      <c r="J62" s="19">
        <v>4.5915696429999997</v>
      </c>
      <c r="K62" s="19">
        <v>6.0581392631000002</v>
      </c>
      <c r="L62" s="19">
        <v>1.1513817593</v>
      </c>
      <c r="M62" s="19">
        <v>1.0020287067</v>
      </c>
      <c r="N62" s="19">
        <v>1.3229959847999999</v>
      </c>
      <c r="O62" s="19" t="s">
        <v>1</v>
      </c>
      <c r="P62" s="19" t="s">
        <v>1</v>
      </c>
      <c r="Q62" s="38">
        <f t="shared" si="0"/>
        <v>20</v>
      </c>
    </row>
    <row r="63" spans="1:52" x14ac:dyDescent="0.3">
      <c r="A63" s="9"/>
      <c r="B63" t="s">
        <v>99</v>
      </c>
      <c r="C63">
        <v>283</v>
      </c>
      <c r="D63" s="75">
        <v>65557</v>
      </c>
      <c r="E63" s="29">
        <v>4.8301791571999999</v>
      </c>
      <c r="F63" s="19">
        <v>4.2972397594</v>
      </c>
      <c r="G63" s="19">
        <v>5.4292131686999996</v>
      </c>
      <c r="H63" s="19">
        <v>2.5061129999999998E-10</v>
      </c>
      <c r="I63" s="30">
        <v>4.3168540353999996</v>
      </c>
      <c r="J63" s="19">
        <v>3.8421001796000001</v>
      </c>
      <c r="K63" s="19">
        <v>4.850271438</v>
      </c>
      <c r="L63" s="19">
        <v>1.4584558372</v>
      </c>
      <c r="M63" s="19">
        <v>1.2975366350999999</v>
      </c>
      <c r="N63" s="19">
        <v>1.6393320785000001</v>
      </c>
      <c r="O63" s="19" t="s">
        <v>277</v>
      </c>
      <c r="P63" s="19" t="s">
        <v>1</v>
      </c>
      <c r="Q63" s="38">
        <f t="shared" si="0"/>
        <v>28.3</v>
      </c>
    </row>
    <row r="64" spans="1:52" x14ac:dyDescent="0.3">
      <c r="A64" s="9"/>
      <c r="B64" t="s">
        <v>52</v>
      </c>
      <c r="C64">
        <v>513</v>
      </c>
      <c r="D64" s="75">
        <v>90845</v>
      </c>
      <c r="E64" s="29">
        <v>4.8720062641000004</v>
      </c>
      <c r="F64" s="19">
        <v>4.4657168164999996</v>
      </c>
      <c r="G64" s="19">
        <v>5.3152597921</v>
      </c>
      <c r="H64" s="19">
        <v>3.677544E-18</v>
      </c>
      <c r="I64" s="30">
        <v>5.6469811216999997</v>
      </c>
      <c r="J64" s="19">
        <v>5.1788683323000004</v>
      </c>
      <c r="K64" s="19">
        <v>6.1574061634000001</v>
      </c>
      <c r="L64" s="19">
        <v>1.471085387</v>
      </c>
      <c r="M64" s="19">
        <v>1.3484076979999999</v>
      </c>
      <c r="N64" s="19">
        <v>1.6049242518</v>
      </c>
      <c r="O64" s="19" t="s">
        <v>277</v>
      </c>
      <c r="P64" s="19" t="s">
        <v>1</v>
      </c>
      <c r="Q64" s="38">
        <f t="shared" si="0"/>
        <v>51.3</v>
      </c>
    </row>
    <row r="65" spans="1:52" x14ac:dyDescent="0.3">
      <c r="A65" s="9"/>
      <c r="B65" t="s">
        <v>98</v>
      </c>
      <c r="C65">
        <v>311</v>
      </c>
      <c r="D65" s="75">
        <v>62203</v>
      </c>
      <c r="E65" s="29">
        <v>4.9310293078000003</v>
      </c>
      <c r="F65" s="19">
        <v>4.4105015034999999</v>
      </c>
      <c r="G65" s="19">
        <v>5.5129898527999996</v>
      </c>
      <c r="H65" s="19">
        <v>2.6882390000000001E-12</v>
      </c>
      <c r="I65" s="30">
        <v>4.9997588541000004</v>
      </c>
      <c r="J65" s="19">
        <v>4.4738544083000003</v>
      </c>
      <c r="K65" s="19">
        <v>5.5874837036000002</v>
      </c>
      <c r="L65" s="19">
        <v>1.4889071902</v>
      </c>
      <c r="M65" s="19">
        <v>1.3317356257999999</v>
      </c>
      <c r="N65" s="19">
        <v>1.6646281575999999</v>
      </c>
      <c r="O65" s="19" t="s">
        <v>277</v>
      </c>
      <c r="P65" s="19" t="s">
        <v>1</v>
      </c>
      <c r="Q65" s="38">
        <f t="shared" si="0"/>
        <v>31.1</v>
      </c>
    </row>
    <row r="66" spans="1:52" x14ac:dyDescent="0.3">
      <c r="A66" s="9"/>
      <c r="B66" t="s">
        <v>100</v>
      </c>
      <c r="C66">
        <v>320</v>
      </c>
      <c r="D66" s="75">
        <v>59103</v>
      </c>
      <c r="E66" s="29">
        <v>5.9891081812999998</v>
      </c>
      <c r="F66" s="19">
        <v>5.3652837666000002</v>
      </c>
      <c r="G66" s="19">
        <v>6.6854649946000002</v>
      </c>
      <c r="H66" s="19">
        <v>4.7346560000000001E-26</v>
      </c>
      <c r="I66" s="30">
        <v>5.4142767710999999</v>
      </c>
      <c r="J66" s="19">
        <v>4.8524027453</v>
      </c>
      <c r="K66" s="19">
        <v>6.0412118474999996</v>
      </c>
      <c r="L66" s="19">
        <v>1.8083904349</v>
      </c>
      <c r="M66" s="19">
        <v>1.6200288172999999</v>
      </c>
      <c r="N66" s="19">
        <v>2.0186529585000001</v>
      </c>
      <c r="O66" s="19" t="s">
        <v>277</v>
      </c>
      <c r="P66" s="19" t="s">
        <v>1</v>
      </c>
      <c r="Q66" s="38">
        <f t="shared" si="0"/>
        <v>32</v>
      </c>
      <c r="AB66" s="34"/>
      <c r="AN66" s="4"/>
      <c r="AZ66" s="4"/>
    </row>
    <row r="67" spans="1:52" x14ac:dyDescent="0.3">
      <c r="A67" s="9"/>
      <c r="B67" t="s">
        <v>101</v>
      </c>
      <c r="C67">
        <v>202</v>
      </c>
      <c r="D67" s="75">
        <v>36077</v>
      </c>
      <c r="E67" s="29">
        <v>9.7733779479000003</v>
      </c>
      <c r="F67" s="19">
        <v>8.5110021476999993</v>
      </c>
      <c r="G67" s="19">
        <v>11.222992881</v>
      </c>
      <c r="H67" s="19">
        <v>4.4033799999999997E-53</v>
      </c>
      <c r="I67" s="30">
        <v>5.5991351830999996</v>
      </c>
      <c r="J67" s="19">
        <v>4.8778744891999999</v>
      </c>
      <c r="K67" s="19">
        <v>6.4270441701000003</v>
      </c>
      <c r="L67" s="19">
        <v>2.9510375605000001</v>
      </c>
      <c r="M67" s="19">
        <v>2.5698675677999998</v>
      </c>
      <c r="N67" s="19">
        <v>3.3887437598000001</v>
      </c>
      <c r="O67" s="19" t="s">
        <v>277</v>
      </c>
      <c r="P67" s="19" t="s">
        <v>1</v>
      </c>
      <c r="Q67" s="38">
        <f t="shared" si="0"/>
        <v>20.2</v>
      </c>
      <c r="AB67" s="34"/>
    </row>
    <row r="68" spans="1:52" x14ac:dyDescent="0.3">
      <c r="A68" s="9"/>
      <c r="B68" s="3" t="s">
        <v>37</v>
      </c>
      <c r="C68" s="3">
        <v>331</v>
      </c>
      <c r="D68" s="74">
        <v>143499</v>
      </c>
      <c r="E68" s="31">
        <v>2.3827620903</v>
      </c>
      <c r="F68" s="32">
        <v>2.1384881417999999</v>
      </c>
      <c r="G68" s="32">
        <v>2.6549388179000002</v>
      </c>
      <c r="H68" s="32">
        <v>2.4288911999999998E-9</v>
      </c>
      <c r="I68" s="33">
        <v>2.3066362832</v>
      </c>
      <c r="J68" s="32">
        <v>2.0710608114000002</v>
      </c>
      <c r="K68" s="32">
        <v>2.5690075895</v>
      </c>
      <c r="L68" s="32">
        <v>0.71946674570000002</v>
      </c>
      <c r="M68" s="32">
        <v>0.64570907450000004</v>
      </c>
      <c r="N68" s="32">
        <v>0.8016495642</v>
      </c>
      <c r="O68" s="32" t="s">
        <v>277</v>
      </c>
      <c r="P68" s="32" t="s">
        <v>1</v>
      </c>
      <c r="Q68" s="38">
        <f t="shared" si="0"/>
        <v>33.1</v>
      </c>
    </row>
    <row r="69" spans="1:52" s="3" customFormat="1" x14ac:dyDescent="0.3">
      <c r="A69" s="9"/>
      <c r="B69" t="s">
        <v>40</v>
      </c>
      <c r="C69" s="11">
        <v>410</v>
      </c>
      <c r="D69" s="75">
        <v>140747</v>
      </c>
      <c r="E69" s="29">
        <v>2.4914015935</v>
      </c>
      <c r="F69" s="19">
        <v>2.2604479473999999</v>
      </c>
      <c r="G69" s="19">
        <v>2.7459521493999999</v>
      </c>
      <c r="H69" s="19">
        <v>9.7463082000000007E-9</v>
      </c>
      <c r="I69" s="30">
        <v>2.9130283416</v>
      </c>
      <c r="J69" s="19">
        <v>2.6442764803999999</v>
      </c>
      <c r="K69" s="19">
        <v>3.2090948818</v>
      </c>
      <c r="L69" s="19">
        <v>0.75227006669999996</v>
      </c>
      <c r="M69" s="19">
        <v>0.68253441459999997</v>
      </c>
      <c r="N69" s="19">
        <v>0.82913072389999998</v>
      </c>
      <c r="O69" s="19" t="s">
        <v>277</v>
      </c>
      <c r="P69" s="19" t="s">
        <v>1</v>
      </c>
      <c r="Q69" s="38">
        <f t="shared" si="0"/>
        <v>41</v>
      </c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</row>
    <row r="70" spans="1:52" x14ac:dyDescent="0.3">
      <c r="A70" s="9"/>
      <c r="B70" t="s">
        <v>36</v>
      </c>
      <c r="C70">
        <v>259</v>
      </c>
      <c r="D70" s="75">
        <v>100523</v>
      </c>
      <c r="E70" s="29">
        <v>2.7200149291</v>
      </c>
      <c r="F70" s="19">
        <v>2.4072101101999999</v>
      </c>
      <c r="G70" s="19">
        <v>3.0734671573000001</v>
      </c>
      <c r="H70" s="19">
        <v>1.5865649E-3</v>
      </c>
      <c r="I70" s="30">
        <v>2.5765247753999998</v>
      </c>
      <c r="J70" s="19">
        <v>2.2810942645000001</v>
      </c>
      <c r="K70" s="19">
        <v>2.9102172678999998</v>
      </c>
      <c r="L70" s="19">
        <v>0.82129907020000004</v>
      </c>
      <c r="M70" s="19">
        <v>0.72684874040000003</v>
      </c>
      <c r="N70" s="19">
        <v>0.92802274409999996</v>
      </c>
      <c r="O70" s="19" t="s">
        <v>277</v>
      </c>
      <c r="P70" s="19" t="s">
        <v>1</v>
      </c>
      <c r="Q70" s="38">
        <f t="shared" si="0"/>
        <v>25.9</v>
      </c>
    </row>
    <row r="71" spans="1:52" x14ac:dyDescent="0.3">
      <c r="A71" s="9"/>
      <c r="B71" t="s">
        <v>41</v>
      </c>
      <c r="C71">
        <v>322</v>
      </c>
      <c r="D71" s="75">
        <v>110439</v>
      </c>
      <c r="E71" s="29">
        <v>2.7529135625999999</v>
      </c>
      <c r="F71" s="19">
        <v>2.4670115930000001</v>
      </c>
      <c r="G71" s="19">
        <v>3.0719487111000001</v>
      </c>
      <c r="H71" s="19">
        <v>9.5317830000000005E-4</v>
      </c>
      <c r="I71" s="30">
        <v>2.9156366863000001</v>
      </c>
      <c r="J71" s="19">
        <v>2.6139531455</v>
      </c>
      <c r="K71" s="19">
        <v>3.2521383565000002</v>
      </c>
      <c r="L71" s="19">
        <v>0.83123269840000003</v>
      </c>
      <c r="M71" s="19">
        <v>0.74490559069999995</v>
      </c>
      <c r="N71" s="19">
        <v>0.92756425450000002</v>
      </c>
      <c r="O71" s="19" t="s">
        <v>277</v>
      </c>
      <c r="P71" s="19" t="s">
        <v>1</v>
      </c>
      <c r="Q71" s="38">
        <f t="shared" si="0"/>
        <v>32.200000000000003</v>
      </c>
    </row>
    <row r="72" spans="1:52" x14ac:dyDescent="0.3">
      <c r="A72" s="9"/>
      <c r="B72" t="s">
        <v>38</v>
      </c>
      <c r="C72">
        <v>313</v>
      </c>
      <c r="D72" s="75">
        <v>91105</v>
      </c>
      <c r="E72" s="29">
        <v>2.8827935490000001</v>
      </c>
      <c r="F72" s="19">
        <v>2.5793844556000001</v>
      </c>
      <c r="G72" s="19">
        <v>3.2218921953000002</v>
      </c>
      <c r="H72" s="19">
        <v>1.44743194E-2</v>
      </c>
      <c r="I72" s="30">
        <v>3.4355962899999999</v>
      </c>
      <c r="J72" s="19">
        <v>3.0753133197000002</v>
      </c>
      <c r="K72" s="19">
        <v>3.8380875836000001</v>
      </c>
      <c r="L72" s="19">
        <v>0.8704495096</v>
      </c>
      <c r="M72" s="19">
        <v>0.77883618659999998</v>
      </c>
      <c r="N72" s="19">
        <v>0.97283916930000003</v>
      </c>
      <c r="O72" s="19" t="s">
        <v>1</v>
      </c>
      <c r="P72" s="19" t="s">
        <v>1</v>
      </c>
      <c r="Q72" s="38">
        <f t="shared" si="0"/>
        <v>31.3</v>
      </c>
    </row>
    <row r="73" spans="1:52" x14ac:dyDescent="0.3">
      <c r="A73" s="9"/>
      <c r="B73" t="s">
        <v>39</v>
      </c>
      <c r="C73">
        <v>234</v>
      </c>
      <c r="D73" s="75">
        <v>70622</v>
      </c>
      <c r="E73" s="29">
        <v>2.9819064575000001</v>
      </c>
      <c r="F73" s="19">
        <v>2.6223474959000002</v>
      </c>
      <c r="G73" s="19">
        <v>3.3907657682000001</v>
      </c>
      <c r="H73" s="19">
        <v>0.1094350379</v>
      </c>
      <c r="I73" s="30">
        <v>3.3134150831000002</v>
      </c>
      <c r="J73" s="19">
        <v>2.9149496612000001</v>
      </c>
      <c r="K73" s="19">
        <v>3.7663496077</v>
      </c>
      <c r="L73" s="19">
        <v>0.90037630850000006</v>
      </c>
      <c r="M73" s="19">
        <v>0.79180872759999998</v>
      </c>
      <c r="N73" s="19">
        <v>1.0238299586999999</v>
      </c>
      <c r="O73" s="19" t="s">
        <v>1</v>
      </c>
      <c r="P73" s="19" t="s">
        <v>1</v>
      </c>
      <c r="Q73" s="38">
        <f t="shared" si="0"/>
        <v>23.4</v>
      </c>
    </row>
    <row r="74" spans="1:52" x14ac:dyDescent="0.3">
      <c r="A74" s="9"/>
      <c r="B74" t="s">
        <v>43</v>
      </c>
      <c r="C74">
        <v>200</v>
      </c>
      <c r="D74" s="75">
        <v>46490</v>
      </c>
      <c r="E74" s="29">
        <v>3.1087359158000001</v>
      </c>
      <c r="F74" s="19">
        <v>2.7054808468</v>
      </c>
      <c r="G74" s="19">
        <v>3.5720966221000001</v>
      </c>
      <c r="H74" s="19">
        <v>0.371956919</v>
      </c>
      <c r="I74" s="30">
        <v>4.3020004301999997</v>
      </c>
      <c r="J74" s="19">
        <v>3.7452551609000002</v>
      </c>
      <c r="K74" s="19">
        <v>4.9415078294999999</v>
      </c>
      <c r="L74" s="19">
        <v>0.93867202329999999</v>
      </c>
      <c r="M74" s="19">
        <v>0.81691055440000004</v>
      </c>
      <c r="N74" s="19">
        <v>1.0785821809</v>
      </c>
      <c r="O74" s="19" t="s">
        <v>1</v>
      </c>
      <c r="P74" s="19" t="s">
        <v>1</v>
      </c>
      <c r="Q74" s="38">
        <f t="shared" ref="Q74:Q137" si="1">C74/10</f>
        <v>20</v>
      </c>
    </row>
    <row r="75" spans="1:52" x14ac:dyDescent="0.3">
      <c r="A75" s="9"/>
      <c r="B75" t="s">
        <v>46</v>
      </c>
      <c r="C75">
        <v>202</v>
      </c>
      <c r="D75" s="75">
        <v>48179</v>
      </c>
      <c r="E75" s="29">
        <v>3.1319408845000001</v>
      </c>
      <c r="F75" s="19">
        <v>2.7275448758</v>
      </c>
      <c r="G75" s="19">
        <v>3.5962941586000001</v>
      </c>
      <c r="H75" s="19">
        <v>0.42847058490000001</v>
      </c>
      <c r="I75" s="30">
        <v>4.1926980635</v>
      </c>
      <c r="J75" s="19">
        <v>3.6526096006</v>
      </c>
      <c r="K75" s="19">
        <v>4.8126460184999997</v>
      </c>
      <c r="L75" s="19">
        <v>0.94567868310000003</v>
      </c>
      <c r="M75" s="19">
        <v>0.82357271139999999</v>
      </c>
      <c r="N75" s="19">
        <v>1.0858885431</v>
      </c>
      <c r="O75" s="19" t="s">
        <v>1</v>
      </c>
      <c r="P75" s="19" t="s">
        <v>1</v>
      </c>
      <c r="Q75" s="38">
        <f t="shared" si="1"/>
        <v>20.2</v>
      </c>
      <c r="AB75" s="34"/>
      <c r="AN75" s="4"/>
      <c r="AZ75" s="4"/>
    </row>
    <row r="76" spans="1:52" x14ac:dyDescent="0.3">
      <c r="A76" s="9"/>
      <c r="B76" t="s">
        <v>44</v>
      </c>
      <c r="C76">
        <v>458</v>
      </c>
      <c r="D76" s="75">
        <v>111633</v>
      </c>
      <c r="E76" s="29">
        <v>3.1833943281999999</v>
      </c>
      <c r="F76" s="19">
        <v>2.9033011807000002</v>
      </c>
      <c r="G76" s="19">
        <v>3.4905091887999999</v>
      </c>
      <c r="H76" s="19">
        <v>0.39989111589999998</v>
      </c>
      <c r="I76" s="30">
        <v>4.1027294795999998</v>
      </c>
      <c r="J76" s="19">
        <v>3.7436810914</v>
      </c>
      <c r="K76" s="19">
        <v>4.4962134252999997</v>
      </c>
      <c r="L76" s="19">
        <v>0.96121487189999999</v>
      </c>
      <c r="M76" s="19">
        <v>0.87664171790000001</v>
      </c>
      <c r="N76" s="19">
        <v>1.0539471385000001</v>
      </c>
      <c r="O76" s="19" t="s">
        <v>1</v>
      </c>
      <c r="P76" s="19" t="s">
        <v>1</v>
      </c>
      <c r="Q76" s="38">
        <f t="shared" si="1"/>
        <v>45.8</v>
      </c>
      <c r="AB76" s="34"/>
      <c r="AN76" s="4"/>
      <c r="AZ76" s="4"/>
    </row>
    <row r="77" spans="1:52" x14ac:dyDescent="0.3">
      <c r="A77" s="9"/>
      <c r="B77" t="s">
        <v>42</v>
      </c>
      <c r="C77">
        <v>470</v>
      </c>
      <c r="D77" s="75">
        <v>128397</v>
      </c>
      <c r="E77" s="29">
        <v>3.2459271864999999</v>
      </c>
      <c r="F77" s="19">
        <v>2.9638164159999998</v>
      </c>
      <c r="G77" s="19">
        <v>3.5548906618</v>
      </c>
      <c r="H77" s="19">
        <v>0.66474382340000004</v>
      </c>
      <c r="I77" s="30">
        <v>3.6605216633</v>
      </c>
      <c r="J77" s="19">
        <v>3.3441055914</v>
      </c>
      <c r="K77" s="19">
        <v>4.0068767212000003</v>
      </c>
      <c r="L77" s="19">
        <v>0.98009645150000002</v>
      </c>
      <c r="M77" s="19">
        <v>0.89491408319999999</v>
      </c>
      <c r="N77" s="19">
        <v>1.0733869009000001</v>
      </c>
      <c r="O77" s="19" t="s">
        <v>1</v>
      </c>
      <c r="P77" s="19" t="s">
        <v>1</v>
      </c>
      <c r="Q77" s="38">
        <f t="shared" si="1"/>
        <v>47</v>
      </c>
    </row>
    <row r="78" spans="1:52" x14ac:dyDescent="0.3">
      <c r="A78" s="9"/>
      <c r="B78" t="s">
        <v>45</v>
      </c>
      <c r="C78">
        <v>416</v>
      </c>
      <c r="D78" s="75">
        <v>106964</v>
      </c>
      <c r="E78" s="29">
        <v>3.3934454579</v>
      </c>
      <c r="F78" s="19">
        <v>3.0810281429000002</v>
      </c>
      <c r="G78" s="19">
        <v>3.7375419962</v>
      </c>
      <c r="H78" s="19">
        <v>0.62134518699999997</v>
      </c>
      <c r="I78" s="30">
        <v>3.8891589693999999</v>
      </c>
      <c r="J78" s="19">
        <v>3.532824846</v>
      </c>
      <c r="K78" s="19">
        <v>4.2814343049000003</v>
      </c>
      <c r="L78" s="19">
        <v>1.0246390817</v>
      </c>
      <c r="M78" s="19">
        <v>0.9303057575</v>
      </c>
      <c r="N78" s="19">
        <v>1.1285378374999999</v>
      </c>
      <c r="O78" s="19" t="s">
        <v>1</v>
      </c>
      <c r="P78" s="19" t="s">
        <v>1</v>
      </c>
      <c r="Q78" s="38">
        <f t="shared" si="1"/>
        <v>41.6</v>
      </c>
      <c r="AB78" s="34"/>
      <c r="AZ78" s="4"/>
    </row>
    <row r="79" spans="1:52" x14ac:dyDescent="0.3">
      <c r="A79" s="9"/>
      <c r="B79" t="s">
        <v>47</v>
      </c>
      <c r="C79">
        <v>355</v>
      </c>
      <c r="D79" s="75">
        <v>78929</v>
      </c>
      <c r="E79" s="29">
        <v>3.9113095417000001</v>
      </c>
      <c r="F79" s="19">
        <v>3.5232884113999998</v>
      </c>
      <c r="G79" s="19">
        <v>4.3420635908999996</v>
      </c>
      <c r="H79" s="19">
        <v>1.8024422999999999E-3</v>
      </c>
      <c r="I79" s="30">
        <v>4.4977131345999997</v>
      </c>
      <c r="J79" s="19">
        <v>4.0533552214000004</v>
      </c>
      <c r="K79" s="19">
        <v>4.9907847538999999</v>
      </c>
      <c r="L79" s="19">
        <v>1.1810063449999999</v>
      </c>
      <c r="M79" s="19">
        <v>1.063844711</v>
      </c>
      <c r="N79" s="19">
        <v>1.3110710354999999</v>
      </c>
      <c r="O79" s="19" t="s">
        <v>277</v>
      </c>
      <c r="P79" s="19" t="s">
        <v>1</v>
      </c>
      <c r="Q79" s="38">
        <f t="shared" si="1"/>
        <v>35.5</v>
      </c>
      <c r="AB79" s="34"/>
      <c r="AN79" s="4"/>
      <c r="AZ79" s="4"/>
    </row>
    <row r="80" spans="1:52" x14ac:dyDescent="0.3">
      <c r="A80" s="9"/>
      <c r="B80" t="s">
        <v>50</v>
      </c>
      <c r="C80">
        <v>213</v>
      </c>
      <c r="D80" s="75">
        <v>47221</v>
      </c>
      <c r="E80" s="29">
        <v>4.0608969069</v>
      </c>
      <c r="F80" s="19">
        <v>3.5493327239000001</v>
      </c>
      <c r="G80" s="19">
        <v>4.6461926707999996</v>
      </c>
      <c r="H80" s="19">
        <v>2.9967429E-3</v>
      </c>
      <c r="I80" s="30">
        <v>4.5107049830000001</v>
      </c>
      <c r="J80" s="19">
        <v>3.9438560492999999</v>
      </c>
      <c r="K80" s="19">
        <v>5.1590268987999996</v>
      </c>
      <c r="L80" s="19">
        <v>1.2261737309</v>
      </c>
      <c r="M80" s="19">
        <v>1.0717087007999999</v>
      </c>
      <c r="N80" s="19">
        <v>1.4029017560000001</v>
      </c>
      <c r="O80" s="19" t="s">
        <v>277</v>
      </c>
      <c r="P80" s="19" t="s">
        <v>1</v>
      </c>
      <c r="Q80" s="38">
        <f t="shared" si="1"/>
        <v>21.3</v>
      </c>
    </row>
    <row r="81" spans="1:52" x14ac:dyDescent="0.3">
      <c r="A81" s="9"/>
      <c r="B81" t="s">
        <v>49</v>
      </c>
      <c r="C81">
        <v>221</v>
      </c>
      <c r="D81" s="75">
        <v>64422</v>
      </c>
      <c r="E81" s="29">
        <v>4.1366073324999997</v>
      </c>
      <c r="F81" s="19">
        <v>3.6243501420999999</v>
      </c>
      <c r="G81" s="19">
        <v>4.7212657585000004</v>
      </c>
      <c r="H81" s="19">
        <v>9.7797599999999998E-4</v>
      </c>
      <c r="I81" s="30">
        <v>3.4305051070000001</v>
      </c>
      <c r="J81" s="19">
        <v>3.0067689596</v>
      </c>
      <c r="K81" s="19">
        <v>3.9139572899999999</v>
      </c>
      <c r="L81" s="19">
        <v>1.2490342312</v>
      </c>
      <c r="M81" s="19">
        <v>1.0943599500000001</v>
      </c>
      <c r="N81" s="19">
        <v>1.4255698143</v>
      </c>
      <c r="O81" s="19" t="s">
        <v>277</v>
      </c>
      <c r="P81" s="19" t="s">
        <v>1</v>
      </c>
      <c r="Q81" s="38">
        <f t="shared" si="1"/>
        <v>22.1</v>
      </c>
      <c r="AB81" s="34"/>
      <c r="AN81" s="4"/>
      <c r="AZ81" s="4"/>
    </row>
    <row r="82" spans="1:52" x14ac:dyDescent="0.3">
      <c r="A82" s="9"/>
      <c r="B82" t="s">
        <v>48</v>
      </c>
      <c r="C82">
        <v>318</v>
      </c>
      <c r="D82" s="75">
        <v>65694</v>
      </c>
      <c r="E82" s="29">
        <v>4.1582991442999999</v>
      </c>
      <c r="F82" s="19">
        <v>3.7238821136000002</v>
      </c>
      <c r="G82" s="19">
        <v>4.6433939757999996</v>
      </c>
      <c r="H82" s="19">
        <v>5.2797999999999998E-5</v>
      </c>
      <c r="I82" s="30">
        <v>4.8406247145999997</v>
      </c>
      <c r="J82" s="19">
        <v>4.3367900866999998</v>
      </c>
      <c r="K82" s="19">
        <v>5.4029932644000001</v>
      </c>
      <c r="L82" s="19">
        <v>1.2555839984999999</v>
      </c>
      <c r="M82" s="19">
        <v>1.1244132834</v>
      </c>
      <c r="N82" s="19">
        <v>1.4020566997999999</v>
      </c>
      <c r="O82" s="19" t="s">
        <v>277</v>
      </c>
      <c r="P82" s="19" t="s">
        <v>1</v>
      </c>
      <c r="Q82" s="38">
        <f t="shared" si="1"/>
        <v>31.8</v>
      </c>
      <c r="AB82" s="34"/>
      <c r="AN82" s="4"/>
      <c r="AZ82" s="4"/>
    </row>
    <row r="83" spans="1:52" x14ac:dyDescent="0.3">
      <c r="A83" s="9"/>
      <c r="B83" t="s">
        <v>87</v>
      </c>
      <c r="C83">
        <v>376</v>
      </c>
      <c r="D83" s="75">
        <v>82713</v>
      </c>
      <c r="E83" s="29">
        <v>4.2784105107999997</v>
      </c>
      <c r="F83" s="19">
        <v>3.8653059745</v>
      </c>
      <c r="G83" s="19">
        <v>4.7356655902</v>
      </c>
      <c r="H83" s="19">
        <v>7.6990082999999997E-7</v>
      </c>
      <c r="I83" s="30">
        <v>4.5458392272000001</v>
      </c>
      <c r="J83" s="19">
        <v>4.1088161031999997</v>
      </c>
      <c r="K83" s="19">
        <v>5.0293451350999998</v>
      </c>
      <c r="L83" s="19">
        <v>1.2918512089</v>
      </c>
      <c r="M83" s="19">
        <v>1.1671157274999999</v>
      </c>
      <c r="N83" s="19">
        <v>1.4299177936</v>
      </c>
      <c r="O83" s="19" t="s">
        <v>277</v>
      </c>
      <c r="P83" s="19" t="s">
        <v>1</v>
      </c>
      <c r="Q83" s="38">
        <f t="shared" si="1"/>
        <v>37.6</v>
      </c>
      <c r="AB83" s="34"/>
      <c r="AN83" s="4"/>
      <c r="AZ83" s="4"/>
    </row>
    <row r="84" spans="1:52" s="3" customFormat="1" x14ac:dyDescent="0.3">
      <c r="A84" s="9"/>
      <c r="B84" t="s">
        <v>51</v>
      </c>
      <c r="C84" s="11">
        <v>472</v>
      </c>
      <c r="D84" s="75">
        <v>109930</v>
      </c>
      <c r="E84" s="29">
        <v>5.3505993942999996</v>
      </c>
      <c r="F84" s="19">
        <v>4.8864452416999997</v>
      </c>
      <c r="G84" s="19">
        <v>5.8588426683000003</v>
      </c>
      <c r="H84" s="19">
        <v>3.7270829999999998E-25</v>
      </c>
      <c r="I84" s="30">
        <v>4.2936414082000001</v>
      </c>
      <c r="J84" s="19">
        <v>3.9232505462999998</v>
      </c>
      <c r="K84" s="19">
        <v>4.6990005670999997</v>
      </c>
      <c r="L84" s="19">
        <v>1.6155949221000001</v>
      </c>
      <c r="M84" s="19">
        <v>1.4754451862</v>
      </c>
      <c r="N84" s="19">
        <v>1.7690572151999999</v>
      </c>
      <c r="O84" s="19" t="s">
        <v>277</v>
      </c>
      <c r="P84" s="19" t="s">
        <v>1</v>
      </c>
      <c r="Q84" s="38">
        <f t="shared" si="1"/>
        <v>47.2</v>
      </c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</row>
    <row r="85" spans="1:52" x14ac:dyDescent="0.3">
      <c r="A85" s="9"/>
      <c r="B85" s="3" t="s">
        <v>125</v>
      </c>
      <c r="C85" s="3">
        <v>298</v>
      </c>
      <c r="D85" s="74">
        <v>71591</v>
      </c>
      <c r="E85" s="31">
        <v>3.4411866790999999</v>
      </c>
      <c r="F85" s="32">
        <v>3.0705674417000002</v>
      </c>
      <c r="G85" s="32">
        <v>3.8565398694000002</v>
      </c>
      <c r="H85" s="32">
        <v>0.50993753379999995</v>
      </c>
      <c r="I85" s="33">
        <v>4.1625343967999999</v>
      </c>
      <c r="J85" s="32">
        <v>3.7157719659000001</v>
      </c>
      <c r="K85" s="32">
        <v>4.6630128983999999</v>
      </c>
      <c r="L85" s="32">
        <v>1.0390543778000001</v>
      </c>
      <c r="M85" s="32">
        <v>0.92714718500000004</v>
      </c>
      <c r="N85" s="32">
        <v>1.1644688325000001</v>
      </c>
      <c r="O85" s="32" t="s">
        <v>1</v>
      </c>
      <c r="P85" s="32" t="s">
        <v>1</v>
      </c>
      <c r="Q85" s="38">
        <f t="shared" si="1"/>
        <v>29.8</v>
      </c>
    </row>
    <row r="86" spans="1:52" x14ac:dyDescent="0.3">
      <c r="A86" s="9"/>
      <c r="B86" t="s">
        <v>124</v>
      </c>
      <c r="C86">
        <v>32</v>
      </c>
      <c r="D86" s="75">
        <v>14650</v>
      </c>
      <c r="E86" s="29">
        <v>3.5512295818999999</v>
      </c>
      <c r="F86" s="19">
        <v>2.5109599002</v>
      </c>
      <c r="G86" s="19">
        <v>5.0224742903999999</v>
      </c>
      <c r="H86" s="19">
        <v>0.69313093329999997</v>
      </c>
      <c r="I86" s="30">
        <v>2.1843003413000002</v>
      </c>
      <c r="J86" s="19">
        <v>1.5446843901</v>
      </c>
      <c r="K86" s="19">
        <v>3.0887655830999998</v>
      </c>
      <c r="L86" s="19">
        <v>1.0722814505</v>
      </c>
      <c r="M86" s="19">
        <v>0.75817562949999995</v>
      </c>
      <c r="N86" s="19">
        <v>1.5165186853999999</v>
      </c>
      <c r="O86" s="19" t="s">
        <v>1</v>
      </c>
      <c r="P86" s="19" t="s">
        <v>1</v>
      </c>
      <c r="Q86" s="38">
        <f t="shared" si="1"/>
        <v>3.2</v>
      </c>
    </row>
    <row r="87" spans="1:52" x14ac:dyDescent="0.3">
      <c r="A87" s="9"/>
      <c r="B87" t="s">
        <v>126</v>
      </c>
      <c r="C87">
        <v>455</v>
      </c>
      <c r="D87" s="75">
        <v>145657</v>
      </c>
      <c r="E87" s="29">
        <v>4.3223746861999999</v>
      </c>
      <c r="F87" s="19">
        <v>3.9408080169000002</v>
      </c>
      <c r="G87" s="19">
        <v>4.7408863481000001</v>
      </c>
      <c r="H87" s="19">
        <v>1.6279344E-8</v>
      </c>
      <c r="I87" s="30">
        <v>3.1237770928000002</v>
      </c>
      <c r="J87" s="19">
        <v>2.8495421933</v>
      </c>
      <c r="K87" s="19">
        <v>3.4244038738000002</v>
      </c>
      <c r="L87" s="19">
        <v>1.3051260390999999</v>
      </c>
      <c r="M87" s="19">
        <v>1.1899133072000001</v>
      </c>
      <c r="N87" s="19">
        <v>1.4314941832999999</v>
      </c>
      <c r="O87" s="19" t="s">
        <v>277</v>
      </c>
      <c r="P87" s="19" t="s">
        <v>1</v>
      </c>
      <c r="Q87" s="38">
        <f t="shared" si="1"/>
        <v>45.5</v>
      </c>
    </row>
    <row r="88" spans="1:52" x14ac:dyDescent="0.3">
      <c r="A88" s="9"/>
      <c r="B88" t="s">
        <v>127</v>
      </c>
      <c r="C88">
        <v>477</v>
      </c>
      <c r="D88" s="75">
        <v>109396</v>
      </c>
      <c r="E88" s="29">
        <v>4.8827838589999999</v>
      </c>
      <c r="F88" s="19">
        <v>4.4613620231000004</v>
      </c>
      <c r="G88" s="19">
        <v>5.3440133506</v>
      </c>
      <c r="H88" s="19">
        <v>3.4650829999999998E-17</v>
      </c>
      <c r="I88" s="30">
        <v>4.3603056784999996</v>
      </c>
      <c r="J88" s="19">
        <v>3.9860532404</v>
      </c>
      <c r="K88" s="19">
        <v>4.7696968562000004</v>
      </c>
      <c r="L88" s="19">
        <v>1.4743396444000001</v>
      </c>
      <c r="M88" s="19">
        <v>1.3470927831999999</v>
      </c>
      <c r="N88" s="19">
        <v>1.613606289</v>
      </c>
      <c r="O88" s="19" t="s">
        <v>277</v>
      </c>
      <c r="P88" s="19" t="s">
        <v>1</v>
      </c>
      <c r="Q88" s="38">
        <f t="shared" si="1"/>
        <v>47.7</v>
      </c>
    </row>
    <row r="89" spans="1:52" x14ac:dyDescent="0.3">
      <c r="A89" s="9"/>
      <c r="B89" t="s">
        <v>129</v>
      </c>
      <c r="C89">
        <v>50</v>
      </c>
      <c r="D89" s="75">
        <v>15668</v>
      </c>
      <c r="E89" s="29">
        <v>5.1545461298999999</v>
      </c>
      <c r="F89" s="19">
        <v>3.9059875259000001</v>
      </c>
      <c r="G89" s="19">
        <v>6.8022095896000003</v>
      </c>
      <c r="H89" s="19">
        <v>1.7723874E-3</v>
      </c>
      <c r="I89" s="30">
        <v>3.1912177687000001</v>
      </c>
      <c r="J89" s="19">
        <v>2.4186797289999999</v>
      </c>
      <c r="K89" s="19">
        <v>4.2105082063000001</v>
      </c>
      <c r="L89" s="19">
        <v>1.5563973191</v>
      </c>
      <c r="M89" s="19">
        <v>1.1793993808000001</v>
      </c>
      <c r="N89" s="19">
        <v>2.0539035838999999</v>
      </c>
      <c r="O89" s="19" t="s">
        <v>277</v>
      </c>
      <c r="P89" s="19" t="s">
        <v>1</v>
      </c>
      <c r="Q89" s="38">
        <f t="shared" si="1"/>
        <v>5</v>
      </c>
    </row>
    <row r="90" spans="1:52" x14ac:dyDescent="0.3">
      <c r="A90" s="9"/>
      <c r="B90" t="s">
        <v>128</v>
      </c>
      <c r="C90">
        <v>56</v>
      </c>
      <c r="D90" s="75">
        <v>12642</v>
      </c>
      <c r="E90" s="29">
        <v>5.2051825784999997</v>
      </c>
      <c r="F90" s="19">
        <v>4.0050785624999996</v>
      </c>
      <c r="G90" s="19">
        <v>6.7648924366000003</v>
      </c>
      <c r="H90" s="19">
        <v>7.2157389999999997E-4</v>
      </c>
      <c r="I90" s="30">
        <v>4.4296788483</v>
      </c>
      <c r="J90" s="19">
        <v>3.4089893953999999</v>
      </c>
      <c r="K90" s="19">
        <v>5.7559741094000003</v>
      </c>
      <c r="L90" s="19">
        <v>1.5716868191</v>
      </c>
      <c r="M90" s="19">
        <v>1.2093195754999999</v>
      </c>
      <c r="N90" s="19">
        <v>2.0426357990000001</v>
      </c>
      <c r="O90" s="19" t="s">
        <v>277</v>
      </c>
      <c r="P90" s="19" t="s">
        <v>1</v>
      </c>
      <c r="Q90" s="38">
        <f t="shared" si="1"/>
        <v>5.6</v>
      </c>
    </row>
    <row r="91" spans="1:52" x14ac:dyDescent="0.3">
      <c r="A91" s="9"/>
      <c r="B91" t="s">
        <v>130</v>
      </c>
      <c r="C91">
        <v>65</v>
      </c>
      <c r="D91" s="75">
        <v>16641</v>
      </c>
      <c r="E91" s="29">
        <v>5.3375246601999997</v>
      </c>
      <c r="F91" s="19">
        <v>4.1847840805000001</v>
      </c>
      <c r="G91" s="19">
        <v>6.8077991481</v>
      </c>
      <c r="H91" s="19">
        <v>1.207731E-4</v>
      </c>
      <c r="I91" s="30">
        <v>3.9060152635000001</v>
      </c>
      <c r="J91" s="19">
        <v>3.0630591155000002</v>
      </c>
      <c r="K91" s="19">
        <v>4.9809535707999997</v>
      </c>
      <c r="L91" s="19">
        <v>1.6116470515000001</v>
      </c>
      <c r="M91" s="19">
        <v>1.2635810330999999</v>
      </c>
      <c r="N91" s="19">
        <v>2.0555913317000001</v>
      </c>
      <c r="O91" s="19" t="s">
        <v>277</v>
      </c>
      <c r="P91" s="19" t="s">
        <v>1</v>
      </c>
      <c r="Q91" s="38">
        <f t="shared" si="1"/>
        <v>6.5</v>
      </c>
    </row>
    <row r="92" spans="1:52" x14ac:dyDescent="0.3">
      <c r="A92" s="9"/>
      <c r="B92" t="s">
        <v>131</v>
      </c>
      <c r="C92">
        <v>192</v>
      </c>
      <c r="D92" s="75">
        <v>49781</v>
      </c>
      <c r="E92" s="29">
        <v>6.9497959394000004</v>
      </c>
      <c r="F92" s="19">
        <v>6.0307374149999999</v>
      </c>
      <c r="G92" s="19">
        <v>8.0089150424</v>
      </c>
      <c r="H92" s="19">
        <v>1.287112E-24</v>
      </c>
      <c r="I92" s="30">
        <v>3.8568931921999998</v>
      </c>
      <c r="J92" s="19">
        <v>3.3481694716999999</v>
      </c>
      <c r="K92" s="19">
        <v>4.4429128278999999</v>
      </c>
      <c r="L92" s="19">
        <v>2.0984667700999999</v>
      </c>
      <c r="M92" s="19">
        <v>1.8209602375</v>
      </c>
      <c r="N92" s="19">
        <v>2.4182641083999998</v>
      </c>
      <c r="O92" s="19" t="s">
        <v>277</v>
      </c>
      <c r="P92" s="19" t="s">
        <v>1</v>
      </c>
      <c r="Q92" s="38">
        <f t="shared" si="1"/>
        <v>19.2</v>
      </c>
    </row>
    <row r="93" spans="1:52" x14ac:dyDescent="0.3">
      <c r="A93" s="9"/>
      <c r="B93" t="s">
        <v>134</v>
      </c>
      <c r="C93">
        <v>235</v>
      </c>
      <c r="D93" s="75">
        <v>55805</v>
      </c>
      <c r="E93" s="29">
        <v>6.9579010728000004</v>
      </c>
      <c r="F93" s="19">
        <v>6.1203163498000004</v>
      </c>
      <c r="G93" s="19">
        <v>7.9101119241999998</v>
      </c>
      <c r="H93" s="19">
        <v>7.9458909999999998E-30</v>
      </c>
      <c r="I93" s="30">
        <v>4.2110921960000001</v>
      </c>
      <c r="J93" s="19">
        <v>3.7056848635000001</v>
      </c>
      <c r="K93" s="19">
        <v>4.7854305309000003</v>
      </c>
      <c r="L93" s="19">
        <v>2.100914087</v>
      </c>
      <c r="M93" s="19">
        <v>1.8480082861</v>
      </c>
      <c r="N93" s="19">
        <v>2.3884308497000002</v>
      </c>
      <c r="O93" s="19" t="s">
        <v>277</v>
      </c>
      <c r="P93" s="19" t="s">
        <v>1</v>
      </c>
      <c r="Q93" s="38">
        <f t="shared" si="1"/>
        <v>23.5</v>
      </c>
    </row>
    <row r="94" spans="1:52" x14ac:dyDescent="0.3">
      <c r="A94" s="9"/>
      <c r="B94" t="s">
        <v>132</v>
      </c>
      <c r="C94">
        <v>167</v>
      </c>
      <c r="D94" s="75">
        <v>40531</v>
      </c>
      <c r="E94" s="29">
        <v>7.0309538109999998</v>
      </c>
      <c r="F94" s="19">
        <v>6.0393846438000001</v>
      </c>
      <c r="G94" s="19">
        <v>8.1853225796999993</v>
      </c>
      <c r="H94" s="19">
        <v>2.845359E-22</v>
      </c>
      <c r="I94" s="30">
        <v>4.1203029779999998</v>
      </c>
      <c r="J94" s="19">
        <v>3.540472286</v>
      </c>
      <c r="K94" s="19">
        <v>4.7950937781</v>
      </c>
      <c r="L94" s="19">
        <v>2.1229721077999999</v>
      </c>
      <c r="M94" s="19">
        <v>1.8235712383</v>
      </c>
      <c r="N94" s="19">
        <v>2.4715297521999999</v>
      </c>
      <c r="O94" s="19" t="s">
        <v>277</v>
      </c>
      <c r="P94" s="19" t="s">
        <v>1</v>
      </c>
      <c r="Q94" s="38">
        <f t="shared" si="1"/>
        <v>16.7</v>
      </c>
    </row>
    <row r="95" spans="1:52" x14ac:dyDescent="0.3">
      <c r="A95" s="9"/>
      <c r="B95" t="s">
        <v>133</v>
      </c>
      <c r="C95">
        <v>168</v>
      </c>
      <c r="D95" s="75">
        <v>41621</v>
      </c>
      <c r="E95" s="29">
        <v>7.4541423227000001</v>
      </c>
      <c r="F95" s="19">
        <v>6.4056683216000003</v>
      </c>
      <c r="G95" s="19">
        <v>8.6742296006000004</v>
      </c>
      <c r="H95" s="19">
        <v>9.666285E-26</v>
      </c>
      <c r="I95" s="30">
        <v>4.0364239205999999</v>
      </c>
      <c r="J95" s="19">
        <v>3.4699654166</v>
      </c>
      <c r="K95" s="19">
        <v>4.6953545960999996</v>
      </c>
      <c r="L95" s="19">
        <v>2.2507524106000001</v>
      </c>
      <c r="M95" s="19">
        <v>1.9341693239</v>
      </c>
      <c r="N95" s="19">
        <v>2.6191535307999998</v>
      </c>
      <c r="O95" s="19" t="s">
        <v>277</v>
      </c>
      <c r="P95" s="19" t="s">
        <v>1</v>
      </c>
      <c r="Q95" s="38">
        <f t="shared" si="1"/>
        <v>16.8</v>
      </c>
    </row>
    <row r="96" spans="1:52" x14ac:dyDescent="0.3">
      <c r="A96" s="9"/>
      <c r="B96" t="s">
        <v>102</v>
      </c>
      <c r="C96">
        <v>149</v>
      </c>
      <c r="D96" s="75">
        <v>32939</v>
      </c>
      <c r="E96" s="29">
        <v>8.2748938035999995</v>
      </c>
      <c r="F96" s="19">
        <v>7.0449292467999998</v>
      </c>
      <c r="G96" s="19">
        <v>9.7195961894000007</v>
      </c>
      <c r="H96" s="19">
        <v>6.8935710000000002E-29</v>
      </c>
      <c r="I96" s="30">
        <v>4.5235131607000003</v>
      </c>
      <c r="J96" s="19">
        <v>3.8525005614999999</v>
      </c>
      <c r="K96" s="19">
        <v>5.3113999564999999</v>
      </c>
      <c r="L96" s="19">
        <v>2.4985754724999998</v>
      </c>
      <c r="M96" s="19">
        <v>2.1271919422000001</v>
      </c>
      <c r="N96" s="19">
        <v>2.9347983451999999</v>
      </c>
      <c r="O96" s="19" t="s">
        <v>277</v>
      </c>
      <c r="P96" s="19" t="s">
        <v>1</v>
      </c>
      <c r="Q96" s="38">
        <f t="shared" si="1"/>
        <v>14.9</v>
      </c>
    </row>
    <row r="97" spans="1:52" x14ac:dyDescent="0.3">
      <c r="A97" s="9"/>
      <c r="B97" t="s">
        <v>136</v>
      </c>
      <c r="C97">
        <v>84</v>
      </c>
      <c r="D97" s="75">
        <v>18866</v>
      </c>
      <c r="E97" s="29">
        <v>9.4845745862000008</v>
      </c>
      <c r="F97" s="19">
        <v>7.6561829239000003</v>
      </c>
      <c r="G97" s="19">
        <v>11.749608908000001</v>
      </c>
      <c r="H97" s="19">
        <v>5.9992970000000002E-22</v>
      </c>
      <c r="I97" s="30">
        <v>4.4524541503000004</v>
      </c>
      <c r="J97" s="19">
        <v>3.5952223383000002</v>
      </c>
      <c r="K97" s="19">
        <v>5.5140812154000001</v>
      </c>
      <c r="L97" s="19">
        <v>2.8638343875999999</v>
      </c>
      <c r="M97" s="19">
        <v>2.3117578691</v>
      </c>
      <c r="N97" s="19">
        <v>3.5477536419</v>
      </c>
      <c r="O97" s="19" t="s">
        <v>277</v>
      </c>
      <c r="P97" s="19" t="s">
        <v>1</v>
      </c>
      <c r="Q97" s="38">
        <f t="shared" si="1"/>
        <v>8.4</v>
      </c>
    </row>
    <row r="98" spans="1:52" x14ac:dyDescent="0.3">
      <c r="A98" s="9"/>
      <c r="B98" t="s">
        <v>135</v>
      </c>
      <c r="C98">
        <v>422</v>
      </c>
      <c r="D98" s="75">
        <v>86831</v>
      </c>
      <c r="E98" s="29">
        <v>9.6907932252000002</v>
      </c>
      <c r="F98" s="19">
        <v>8.8035203544999998</v>
      </c>
      <c r="G98" s="19">
        <v>10.667490906999999</v>
      </c>
      <c r="H98" s="19">
        <v>1.8786799999999999E-106</v>
      </c>
      <c r="I98" s="30">
        <v>4.8600154323</v>
      </c>
      <c r="J98" s="19">
        <v>4.4177568147999997</v>
      </c>
      <c r="K98" s="19">
        <v>5.3465482578000003</v>
      </c>
      <c r="L98" s="19">
        <v>2.9261013900999999</v>
      </c>
      <c r="M98" s="19">
        <v>2.6581924253000002</v>
      </c>
      <c r="N98" s="19">
        <v>3.2210118663</v>
      </c>
      <c r="O98" s="19" t="s">
        <v>277</v>
      </c>
      <c r="P98" s="19" t="s">
        <v>1</v>
      </c>
      <c r="Q98" s="38">
        <f t="shared" si="1"/>
        <v>42.2</v>
      </c>
    </row>
    <row r="99" spans="1:52" x14ac:dyDescent="0.3">
      <c r="A99" s="9"/>
      <c r="B99" t="s">
        <v>137</v>
      </c>
      <c r="C99">
        <v>215</v>
      </c>
      <c r="D99" s="75">
        <v>34289</v>
      </c>
      <c r="E99" s="29">
        <v>11.267027800999999</v>
      </c>
      <c r="F99" s="19">
        <v>9.8532072555999992</v>
      </c>
      <c r="G99" s="19">
        <v>12.883715135999999</v>
      </c>
      <c r="H99" s="19">
        <v>1.2381619999999999E-71</v>
      </c>
      <c r="I99" s="30">
        <v>6.2702324360999997</v>
      </c>
      <c r="J99" s="19">
        <v>5.4857015602999999</v>
      </c>
      <c r="K99" s="19">
        <v>7.1669620320999998</v>
      </c>
      <c r="L99" s="19">
        <v>3.4020399509999999</v>
      </c>
      <c r="M99" s="19">
        <v>2.975141743</v>
      </c>
      <c r="N99" s="19">
        <v>3.8901930825000002</v>
      </c>
      <c r="O99" s="19" t="s">
        <v>277</v>
      </c>
      <c r="P99" s="19" t="s">
        <v>1</v>
      </c>
      <c r="Q99" s="38">
        <f t="shared" si="1"/>
        <v>21.5</v>
      </c>
    </row>
    <row r="100" spans="1:52" x14ac:dyDescent="0.3">
      <c r="A100" s="9" t="s">
        <v>296</v>
      </c>
      <c r="B100" s="3" t="s">
        <v>278</v>
      </c>
      <c r="C100" s="3">
        <v>3257</v>
      </c>
      <c r="D100" s="74">
        <v>1380222</v>
      </c>
      <c r="E100" s="31">
        <v>2.4011723480999998</v>
      </c>
      <c r="F100" s="32">
        <v>2.3170173959000002</v>
      </c>
      <c r="G100" s="32">
        <v>2.4883838401</v>
      </c>
      <c r="H100" s="32">
        <v>7.7999049999999998E-70</v>
      </c>
      <c r="I100" s="33">
        <v>2.3597653131</v>
      </c>
      <c r="J100" s="32">
        <v>2.2800995239000001</v>
      </c>
      <c r="K100" s="32">
        <v>2.4422145940000002</v>
      </c>
      <c r="L100" s="32">
        <v>0.72502565910000005</v>
      </c>
      <c r="M100" s="32">
        <v>0.69961536329999996</v>
      </c>
      <c r="N100" s="32">
        <v>0.75135886650000006</v>
      </c>
      <c r="O100" s="32" t="s">
        <v>277</v>
      </c>
      <c r="P100" s="32" t="s">
        <v>1</v>
      </c>
      <c r="Q100" s="38">
        <f t="shared" si="1"/>
        <v>325.7</v>
      </c>
    </row>
    <row r="101" spans="1:52" x14ac:dyDescent="0.3">
      <c r="A101" s="9"/>
      <c r="B101" t="s">
        <v>279</v>
      </c>
      <c r="C101">
        <v>3420</v>
      </c>
      <c r="D101" s="75">
        <v>1228583</v>
      </c>
      <c r="E101" s="29">
        <v>2.6202834830000001</v>
      </c>
      <c r="F101" s="19">
        <v>2.5304677671000002</v>
      </c>
      <c r="G101" s="19">
        <v>2.7132870927999999</v>
      </c>
      <c r="H101" s="19">
        <v>1.4521269999999999E-39</v>
      </c>
      <c r="I101" s="30">
        <v>2.7836947116999999</v>
      </c>
      <c r="J101" s="19">
        <v>2.6919461324</v>
      </c>
      <c r="K101" s="19">
        <v>2.8785703230999999</v>
      </c>
      <c r="L101" s="19">
        <v>0.79118550610000005</v>
      </c>
      <c r="M101" s="19">
        <v>0.76406596230000001</v>
      </c>
      <c r="N101" s="19">
        <v>0.81926762340000003</v>
      </c>
      <c r="O101" s="19" t="s">
        <v>277</v>
      </c>
      <c r="P101" s="19" t="s">
        <v>1</v>
      </c>
      <c r="Q101" s="38">
        <f t="shared" si="1"/>
        <v>342</v>
      </c>
    </row>
    <row r="102" spans="1:52" x14ac:dyDescent="0.3">
      <c r="A102" s="9"/>
      <c r="B102" t="s">
        <v>280</v>
      </c>
      <c r="C102">
        <v>2999</v>
      </c>
      <c r="D102" s="75">
        <v>886859</v>
      </c>
      <c r="E102" s="29">
        <v>2.8877055669999998</v>
      </c>
      <c r="F102" s="19">
        <v>2.7825941040000002</v>
      </c>
      <c r="G102" s="19">
        <v>2.9967875768000001</v>
      </c>
      <c r="H102" s="19">
        <v>4.3548639999999999E-13</v>
      </c>
      <c r="I102" s="30">
        <v>3.3815973001000001</v>
      </c>
      <c r="J102" s="19">
        <v>3.262710604</v>
      </c>
      <c r="K102" s="19">
        <v>3.5048159914000001</v>
      </c>
      <c r="L102" s="19">
        <v>0.87193267649999995</v>
      </c>
      <c r="M102" s="19">
        <v>0.84019463490000001</v>
      </c>
      <c r="N102" s="19">
        <v>0.90486961079999995</v>
      </c>
      <c r="O102" s="19" t="s">
        <v>277</v>
      </c>
      <c r="P102" s="19" t="s">
        <v>1</v>
      </c>
      <c r="Q102" s="38">
        <f t="shared" si="1"/>
        <v>299.89999999999998</v>
      </c>
    </row>
    <row r="103" spans="1:52" x14ac:dyDescent="0.3">
      <c r="A103" s="9"/>
      <c r="B103" t="s">
        <v>281</v>
      </c>
      <c r="C103">
        <v>2980</v>
      </c>
      <c r="D103" s="75">
        <v>1073777</v>
      </c>
      <c r="E103" s="29">
        <v>2.9312056449999999</v>
      </c>
      <c r="F103" s="19">
        <v>2.8242215617999999</v>
      </c>
      <c r="G103" s="19">
        <v>3.0422423827</v>
      </c>
      <c r="H103" s="19">
        <v>1.2271229999999999E-10</v>
      </c>
      <c r="I103" s="30">
        <v>2.7752503545999998</v>
      </c>
      <c r="J103" s="19">
        <v>2.6773759688999998</v>
      </c>
      <c r="K103" s="19">
        <v>2.8767026446999999</v>
      </c>
      <c r="L103" s="19">
        <v>0.88506737410000003</v>
      </c>
      <c r="M103" s="19">
        <v>0.85276390130000002</v>
      </c>
      <c r="N103" s="19">
        <v>0.91859453170000005</v>
      </c>
      <c r="O103" s="19" t="s">
        <v>277</v>
      </c>
      <c r="P103" s="19" t="s">
        <v>1</v>
      </c>
      <c r="Q103" s="38">
        <f t="shared" si="1"/>
        <v>298</v>
      </c>
    </row>
    <row r="104" spans="1:52" x14ac:dyDescent="0.3">
      <c r="A104" s="9"/>
      <c r="B104" t="s">
        <v>282</v>
      </c>
      <c r="C104">
        <v>3904</v>
      </c>
      <c r="D104" s="75">
        <v>1295531</v>
      </c>
      <c r="E104" s="29">
        <v>2.9380217685000001</v>
      </c>
      <c r="F104" s="19">
        <v>2.8431604331</v>
      </c>
      <c r="G104" s="19">
        <v>3.0360481287000001</v>
      </c>
      <c r="H104" s="19">
        <v>8.5288049999999998E-13</v>
      </c>
      <c r="I104" s="30">
        <v>3.0134361895000001</v>
      </c>
      <c r="J104" s="19">
        <v>2.9203765389999998</v>
      </c>
      <c r="K104" s="19">
        <v>3.1094612447999999</v>
      </c>
      <c r="L104" s="19">
        <v>0.88712547890000004</v>
      </c>
      <c r="M104" s="19">
        <v>0.85848242779999995</v>
      </c>
      <c r="N104" s="19">
        <v>0.91672419819999995</v>
      </c>
      <c r="O104" s="19" t="s">
        <v>277</v>
      </c>
      <c r="P104" s="19" t="s">
        <v>1</v>
      </c>
      <c r="Q104" s="38">
        <f t="shared" si="1"/>
        <v>390.4</v>
      </c>
    </row>
    <row r="105" spans="1:52" x14ac:dyDescent="0.3">
      <c r="A105" s="9"/>
      <c r="B105" t="s">
        <v>283</v>
      </c>
      <c r="C105" s="11">
        <v>5276</v>
      </c>
      <c r="D105" s="75">
        <v>1216457</v>
      </c>
      <c r="E105" s="29">
        <v>5.2180347685999999</v>
      </c>
      <c r="F105" s="19">
        <v>5.0704511079000003</v>
      </c>
      <c r="G105" s="19">
        <v>5.3699140898</v>
      </c>
      <c r="H105" s="19">
        <v>9.4625000000000004E-212</v>
      </c>
      <c r="I105" s="30">
        <v>4.3371857780000003</v>
      </c>
      <c r="J105" s="19">
        <v>4.221718869</v>
      </c>
      <c r="K105" s="19">
        <v>4.4558107862999998</v>
      </c>
      <c r="L105" s="19">
        <v>1.5755674932999999</v>
      </c>
      <c r="M105" s="19">
        <v>1.531005119</v>
      </c>
      <c r="N105" s="19">
        <v>1.6214269272999999</v>
      </c>
      <c r="O105" s="19" t="s">
        <v>277</v>
      </c>
      <c r="P105" s="19" t="s">
        <v>1</v>
      </c>
      <c r="Q105" s="38">
        <f t="shared" si="1"/>
        <v>527.6</v>
      </c>
      <c r="AZ105" s="4"/>
    </row>
    <row r="106" spans="1:52" x14ac:dyDescent="0.3">
      <c r="A106" s="9"/>
      <c r="B106" t="s">
        <v>6</v>
      </c>
      <c r="C106">
        <v>1607</v>
      </c>
      <c r="D106" s="75">
        <v>833928</v>
      </c>
      <c r="E106" s="29">
        <v>2.0496645147999999</v>
      </c>
      <c r="F106" s="19">
        <v>1.9500150619000001</v>
      </c>
      <c r="G106" s="19">
        <v>2.1544062428999999</v>
      </c>
      <c r="H106" s="19">
        <v>2.024158E-79</v>
      </c>
      <c r="I106" s="30">
        <v>1.9270248750000001</v>
      </c>
      <c r="J106" s="19">
        <v>1.8350744145</v>
      </c>
      <c r="K106" s="19">
        <v>2.0235827167</v>
      </c>
      <c r="L106" s="19">
        <v>0.61888908850000002</v>
      </c>
      <c r="M106" s="19">
        <v>0.5888002819</v>
      </c>
      <c r="N106" s="19">
        <v>0.65051548989999997</v>
      </c>
      <c r="O106" s="19" t="s">
        <v>277</v>
      </c>
      <c r="P106" s="19" t="s">
        <v>1</v>
      </c>
      <c r="Q106" s="38">
        <f t="shared" si="1"/>
        <v>160.69999999999999</v>
      </c>
    </row>
    <row r="107" spans="1:52" x14ac:dyDescent="0.3">
      <c r="A107" s="9"/>
      <c r="B107" t="s">
        <v>7</v>
      </c>
      <c r="C107">
        <v>991</v>
      </c>
      <c r="D107" s="75">
        <v>338382</v>
      </c>
      <c r="E107" s="29">
        <v>2.3606960161999999</v>
      </c>
      <c r="F107" s="19">
        <v>2.2165262295999999</v>
      </c>
      <c r="G107" s="19">
        <v>2.5142430559000002</v>
      </c>
      <c r="H107" s="19">
        <v>6.2913700000000004E-26</v>
      </c>
      <c r="I107" s="30">
        <v>2.9286427764999998</v>
      </c>
      <c r="J107" s="19">
        <v>2.7518648019</v>
      </c>
      <c r="K107" s="19">
        <v>3.1167768513</v>
      </c>
      <c r="L107" s="19">
        <v>0.71280397120000005</v>
      </c>
      <c r="M107" s="19">
        <v>0.66927240430000001</v>
      </c>
      <c r="N107" s="19">
        <v>0.75916696699999997</v>
      </c>
      <c r="O107" s="19" t="s">
        <v>277</v>
      </c>
      <c r="P107" s="19" t="s">
        <v>1</v>
      </c>
      <c r="Q107" s="38">
        <f t="shared" si="1"/>
        <v>99.1</v>
      </c>
    </row>
    <row r="108" spans="1:52" x14ac:dyDescent="0.3">
      <c r="A108" s="9"/>
      <c r="B108" t="s">
        <v>9</v>
      </c>
      <c r="C108">
        <v>1538</v>
      </c>
      <c r="D108" s="75">
        <v>578876</v>
      </c>
      <c r="E108" s="29">
        <v>2.5966657658000001</v>
      </c>
      <c r="F108" s="19">
        <v>2.4677996138</v>
      </c>
      <c r="G108" s="19">
        <v>2.7322611858000001</v>
      </c>
      <c r="H108" s="19">
        <v>7.4322059999999997E-21</v>
      </c>
      <c r="I108" s="30">
        <v>2.6568729745000002</v>
      </c>
      <c r="J108" s="19">
        <v>2.5273539545000001</v>
      </c>
      <c r="K108" s="19">
        <v>2.7930294409999998</v>
      </c>
      <c r="L108" s="19">
        <v>0.78405421829999999</v>
      </c>
      <c r="M108" s="19">
        <v>0.74514353079999995</v>
      </c>
      <c r="N108" s="19">
        <v>0.82499678489999995</v>
      </c>
      <c r="O108" s="19" t="s">
        <v>277</v>
      </c>
      <c r="P108" s="19" t="s">
        <v>1</v>
      </c>
      <c r="Q108" s="38">
        <f t="shared" si="1"/>
        <v>153.80000000000001</v>
      </c>
    </row>
    <row r="109" spans="1:52" x14ac:dyDescent="0.3">
      <c r="A109" s="9"/>
      <c r="B109" t="s">
        <v>8</v>
      </c>
      <c r="C109">
        <v>1882</v>
      </c>
      <c r="D109" s="75">
        <v>649707</v>
      </c>
      <c r="E109" s="29">
        <v>2.6390710974</v>
      </c>
      <c r="F109" s="19">
        <v>2.5199156111000001</v>
      </c>
      <c r="G109" s="19">
        <v>2.7638609112000001</v>
      </c>
      <c r="H109" s="19">
        <v>5.7943640000000004E-22</v>
      </c>
      <c r="I109" s="30">
        <v>2.8966903543</v>
      </c>
      <c r="J109" s="19">
        <v>2.7687325564999998</v>
      </c>
      <c r="K109" s="19">
        <v>3.0305617596999999</v>
      </c>
      <c r="L109" s="19">
        <v>0.79685836099999996</v>
      </c>
      <c r="M109" s="19">
        <v>0.76087977539999996</v>
      </c>
      <c r="N109" s="19">
        <v>0.83453821230000003</v>
      </c>
      <c r="O109" s="19" t="s">
        <v>277</v>
      </c>
      <c r="P109" s="19" t="s">
        <v>1</v>
      </c>
      <c r="Q109" s="38">
        <f t="shared" si="1"/>
        <v>188.2</v>
      </c>
      <c r="AZ109" s="4"/>
    </row>
    <row r="110" spans="1:52" s="3" customFormat="1" x14ac:dyDescent="0.3">
      <c r="A110" s="9"/>
      <c r="B110" t="s">
        <v>10</v>
      </c>
      <c r="C110" s="11">
        <v>950</v>
      </c>
      <c r="D110" s="75">
        <v>367725</v>
      </c>
      <c r="E110" s="29">
        <v>2.7404425684999998</v>
      </c>
      <c r="F110" s="19">
        <v>2.5697245297000002</v>
      </c>
      <c r="G110" s="19">
        <v>2.9225021532</v>
      </c>
      <c r="H110" s="19">
        <v>7.8841347999999996E-9</v>
      </c>
      <c r="I110" s="30">
        <v>2.5834523081</v>
      </c>
      <c r="J110" s="19">
        <v>2.4242858346</v>
      </c>
      <c r="K110" s="19">
        <v>2.7530688556</v>
      </c>
      <c r="L110" s="19">
        <v>0.82746712499999997</v>
      </c>
      <c r="M110" s="19">
        <v>0.77591940550000005</v>
      </c>
      <c r="N110" s="19">
        <v>0.88243938489999996</v>
      </c>
      <c r="O110" s="19" t="s">
        <v>277</v>
      </c>
      <c r="P110" s="19" t="s">
        <v>1</v>
      </c>
      <c r="Q110" s="38">
        <f t="shared" si="1"/>
        <v>95</v>
      </c>
      <c r="R110" s="28"/>
      <c r="S110" s="6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  <c r="AF110" s="28"/>
      <c r="AG110" s="28"/>
      <c r="AH110" s="28"/>
    </row>
    <row r="111" spans="1:52" x14ac:dyDescent="0.3">
      <c r="A111" s="9"/>
      <c r="B111" t="s">
        <v>14</v>
      </c>
      <c r="C111">
        <v>2025</v>
      </c>
      <c r="D111" s="75">
        <v>720935</v>
      </c>
      <c r="E111" s="29">
        <v>2.8574609588</v>
      </c>
      <c r="F111" s="19">
        <v>2.7327842908000002</v>
      </c>
      <c r="G111" s="19">
        <v>2.987825698</v>
      </c>
      <c r="H111" s="19">
        <v>8.9744689999999998E-11</v>
      </c>
      <c r="I111" s="30">
        <v>2.8088523931</v>
      </c>
      <c r="J111" s="19">
        <v>2.6891394722999999</v>
      </c>
      <c r="K111" s="19">
        <v>2.9338945961</v>
      </c>
      <c r="L111" s="19">
        <v>0.86280042189999995</v>
      </c>
      <c r="M111" s="19">
        <v>0.82515473459999999</v>
      </c>
      <c r="N111" s="19">
        <v>0.90216360259999995</v>
      </c>
      <c r="O111" s="19" t="s">
        <v>277</v>
      </c>
      <c r="P111" s="19" t="s">
        <v>1</v>
      </c>
      <c r="Q111" s="38">
        <f t="shared" si="1"/>
        <v>202.5</v>
      </c>
    </row>
    <row r="112" spans="1:52" x14ac:dyDescent="0.3">
      <c r="A112" s="9"/>
      <c r="B112" t="s">
        <v>11</v>
      </c>
      <c r="C112">
        <v>1650</v>
      </c>
      <c r="D112" s="75">
        <v>546294</v>
      </c>
      <c r="E112" s="29">
        <v>2.8827967971000001</v>
      </c>
      <c r="F112" s="19">
        <v>2.7443638818</v>
      </c>
      <c r="G112" s="19">
        <v>3.0282126318999998</v>
      </c>
      <c r="H112" s="19">
        <v>3.2797092999999999E-8</v>
      </c>
      <c r="I112" s="30">
        <v>3.0203516788</v>
      </c>
      <c r="J112" s="19">
        <v>2.8780768098</v>
      </c>
      <c r="K112" s="19">
        <v>3.1696597646</v>
      </c>
      <c r="L112" s="19">
        <v>0.8704504904</v>
      </c>
      <c r="M112" s="19">
        <v>0.82865115199999995</v>
      </c>
      <c r="N112" s="19">
        <v>0.91435829719999995</v>
      </c>
      <c r="O112" s="19" t="s">
        <v>277</v>
      </c>
      <c r="P112" s="19" t="s">
        <v>1</v>
      </c>
      <c r="Q112" s="38">
        <f t="shared" si="1"/>
        <v>165</v>
      </c>
    </row>
    <row r="113" spans="1:52" x14ac:dyDescent="0.3">
      <c r="A113" s="9"/>
      <c r="B113" t="s">
        <v>12</v>
      </c>
      <c r="C113">
        <v>2954</v>
      </c>
      <c r="D113" s="75">
        <v>927806</v>
      </c>
      <c r="E113" s="29">
        <v>3.0074593792000002</v>
      </c>
      <c r="F113" s="19">
        <v>2.8972557317000001</v>
      </c>
      <c r="G113" s="19">
        <v>3.1218548705</v>
      </c>
      <c r="H113" s="19">
        <v>4.1566607999999998E-7</v>
      </c>
      <c r="I113" s="30">
        <v>3.1838552456000002</v>
      </c>
      <c r="J113" s="19">
        <v>3.0710864211</v>
      </c>
      <c r="K113" s="19">
        <v>3.3007648874000002</v>
      </c>
      <c r="L113" s="19">
        <v>0.90809192449999998</v>
      </c>
      <c r="M113" s="19">
        <v>0.87481631550000005</v>
      </c>
      <c r="N113" s="19">
        <v>0.9426332462</v>
      </c>
      <c r="O113" s="19" t="s">
        <v>277</v>
      </c>
      <c r="P113" s="19" t="s">
        <v>1</v>
      </c>
      <c r="Q113" s="38">
        <f t="shared" si="1"/>
        <v>295.39999999999998</v>
      </c>
      <c r="AB113" s="34"/>
      <c r="AZ113" s="4"/>
    </row>
    <row r="114" spans="1:52" s="3" customFormat="1" x14ac:dyDescent="0.3">
      <c r="A114" s="9"/>
      <c r="B114" t="s">
        <v>15</v>
      </c>
      <c r="C114" s="11">
        <v>955</v>
      </c>
      <c r="D114" s="75">
        <v>352842</v>
      </c>
      <c r="E114" s="29">
        <v>3.1021190533</v>
      </c>
      <c r="F114" s="19">
        <v>2.9093364171</v>
      </c>
      <c r="G114" s="19">
        <v>3.3076761299999999</v>
      </c>
      <c r="H114" s="19">
        <v>4.56692104E-2</v>
      </c>
      <c r="I114" s="30">
        <v>2.7065938861999999</v>
      </c>
      <c r="J114" s="19">
        <v>2.5402640457999999</v>
      </c>
      <c r="K114" s="19">
        <v>2.8838145692000001</v>
      </c>
      <c r="L114" s="19">
        <v>0.93667408470000002</v>
      </c>
      <c r="M114" s="19">
        <v>0.87846403660000005</v>
      </c>
      <c r="N114" s="19">
        <v>0.99874133080000005</v>
      </c>
      <c r="O114" s="19" t="s">
        <v>1</v>
      </c>
      <c r="P114" s="19" t="s">
        <v>1</v>
      </c>
      <c r="Q114" s="38">
        <f t="shared" si="1"/>
        <v>95.5</v>
      </c>
      <c r="R114" s="2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  <c r="AF114" s="28"/>
      <c r="AG114" s="28"/>
      <c r="AH114" s="28"/>
    </row>
    <row r="115" spans="1:52" x14ac:dyDescent="0.3">
      <c r="A115" s="9"/>
      <c r="B115" t="s">
        <v>13</v>
      </c>
      <c r="C115">
        <v>2008</v>
      </c>
      <c r="D115" s="75">
        <v>548477</v>
      </c>
      <c r="E115" s="29">
        <v>3.2430889522999999</v>
      </c>
      <c r="F115" s="19">
        <v>3.1010126574000001</v>
      </c>
      <c r="G115" s="19">
        <v>3.3916746285000001</v>
      </c>
      <c r="H115" s="19">
        <v>0.35868791690000001</v>
      </c>
      <c r="I115" s="30">
        <v>3.6610468625000001</v>
      </c>
      <c r="J115" s="19">
        <v>3.5043687264000001</v>
      </c>
      <c r="K115" s="19">
        <v>3.8247299801999999</v>
      </c>
      <c r="L115" s="19">
        <v>0.9792394566</v>
      </c>
      <c r="M115" s="19">
        <v>0.93634001229999997</v>
      </c>
      <c r="N115" s="19">
        <v>1.0241043859000001</v>
      </c>
      <c r="O115" s="19" t="s">
        <v>1</v>
      </c>
      <c r="P115" s="19" t="s">
        <v>1</v>
      </c>
      <c r="Q115" s="38">
        <f t="shared" si="1"/>
        <v>200.8</v>
      </c>
    </row>
    <row r="116" spans="1:52" x14ac:dyDescent="0.3">
      <c r="A116" s="9"/>
      <c r="B116" t="s">
        <v>284</v>
      </c>
      <c r="C116">
        <v>32</v>
      </c>
      <c r="D116" s="75">
        <v>9252</v>
      </c>
      <c r="E116" s="29">
        <v>3.8059244816</v>
      </c>
      <c r="F116" s="19">
        <v>2.6910830684000002</v>
      </c>
      <c r="G116" s="19">
        <v>5.3826139109</v>
      </c>
      <c r="H116" s="19">
        <v>0.43169763010000001</v>
      </c>
      <c r="I116" s="30">
        <v>3.4587116298999998</v>
      </c>
      <c r="J116" s="19">
        <v>2.4459172412000001</v>
      </c>
      <c r="K116" s="19">
        <v>4.890879355</v>
      </c>
      <c r="L116" s="19">
        <v>1.1491856917000001</v>
      </c>
      <c r="M116" s="19">
        <v>0.81256319519999998</v>
      </c>
      <c r="N116" s="19">
        <v>1.6252615942999999</v>
      </c>
      <c r="O116" s="19" t="s">
        <v>1</v>
      </c>
      <c r="P116" s="19" t="s">
        <v>1</v>
      </c>
      <c r="Q116" s="38">
        <f t="shared" si="1"/>
        <v>3.2</v>
      </c>
    </row>
    <row r="117" spans="1:52" x14ac:dyDescent="0.3">
      <c r="A117" s="9"/>
      <c r="B117" t="s">
        <v>16</v>
      </c>
      <c r="C117">
        <v>3178</v>
      </c>
      <c r="D117" s="75">
        <v>747851</v>
      </c>
      <c r="E117" s="29">
        <v>5.0211351318000004</v>
      </c>
      <c r="F117" s="19">
        <v>4.8430734996</v>
      </c>
      <c r="G117" s="19">
        <v>5.2057434218000003</v>
      </c>
      <c r="H117" s="19">
        <v>5.4526099999999999E-113</v>
      </c>
      <c r="I117" s="30">
        <v>4.2495095948000001</v>
      </c>
      <c r="J117" s="19">
        <v>4.1043043826999996</v>
      </c>
      <c r="K117" s="19">
        <v>4.3998519877</v>
      </c>
      <c r="L117" s="19">
        <v>1.5161143311</v>
      </c>
      <c r="M117" s="19">
        <v>1.4623492390999999</v>
      </c>
      <c r="N117" s="19">
        <v>1.5718561637999999</v>
      </c>
      <c r="O117" s="19" t="s">
        <v>277</v>
      </c>
      <c r="P117" s="19" t="s">
        <v>1</v>
      </c>
      <c r="Q117" s="38">
        <f t="shared" si="1"/>
        <v>317.8</v>
      </c>
    </row>
    <row r="118" spans="1:52" x14ac:dyDescent="0.3">
      <c r="A118" s="9"/>
      <c r="B118" t="s">
        <v>17</v>
      </c>
      <c r="C118">
        <v>2098</v>
      </c>
      <c r="D118" s="75">
        <v>468606</v>
      </c>
      <c r="E118" s="29">
        <v>5.5559896807999998</v>
      </c>
      <c r="F118" s="19">
        <v>5.3173867452000003</v>
      </c>
      <c r="G118" s="19">
        <v>5.8052992592999999</v>
      </c>
      <c r="H118" s="19">
        <v>4.4768799999999999E-118</v>
      </c>
      <c r="I118" s="30">
        <v>4.4771087010999997</v>
      </c>
      <c r="J118" s="19">
        <v>4.289572841</v>
      </c>
      <c r="K118" s="19">
        <v>4.6728434425999996</v>
      </c>
      <c r="L118" s="19">
        <v>1.6776118064000001</v>
      </c>
      <c r="M118" s="19">
        <v>1.6055664779000001</v>
      </c>
      <c r="N118" s="19">
        <v>1.7528899685999999</v>
      </c>
      <c r="O118" s="19" t="s">
        <v>277</v>
      </c>
      <c r="P118" s="19" t="s">
        <v>1</v>
      </c>
      <c r="Q118" s="38">
        <f t="shared" si="1"/>
        <v>209.8</v>
      </c>
      <c r="AB118" s="34"/>
      <c r="AN118" s="4"/>
      <c r="AZ118" s="4"/>
    </row>
    <row r="119" spans="1:52" x14ac:dyDescent="0.3">
      <c r="A119" s="9" t="s">
        <v>148</v>
      </c>
      <c r="B119" s="3" t="s">
        <v>53</v>
      </c>
      <c r="C119" s="3">
        <v>901</v>
      </c>
      <c r="D119" s="74">
        <v>521847</v>
      </c>
      <c r="E119" s="31">
        <v>1.9943469061000001</v>
      </c>
      <c r="F119" s="32">
        <v>1.8669461213</v>
      </c>
      <c r="G119" s="32">
        <v>2.1304415466000002</v>
      </c>
      <c r="H119" s="32">
        <v>3.0217779999999998E-51</v>
      </c>
      <c r="I119" s="33">
        <v>1.7265597004</v>
      </c>
      <c r="J119" s="32">
        <v>1.6174243049000001</v>
      </c>
      <c r="K119" s="32">
        <v>1.8430589858999999</v>
      </c>
      <c r="L119" s="32">
        <v>0.60218612849999997</v>
      </c>
      <c r="M119" s="32">
        <v>0.56371790359999996</v>
      </c>
      <c r="N119" s="32">
        <v>0.64327943300000001</v>
      </c>
      <c r="O119" s="32" t="s">
        <v>277</v>
      </c>
      <c r="P119" s="32" t="s">
        <v>1</v>
      </c>
      <c r="Q119" s="38">
        <f t="shared" si="1"/>
        <v>90.1</v>
      </c>
      <c r="AB119" s="34"/>
      <c r="AN119" s="4"/>
      <c r="AZ119" s="4"/>
    </row>
    <row r="120" spans="1:52" s="3" customFormat="1" x14ac:dyDescent="0.3">
      <c r="A120" s="9"/>
      <c r="B120" t="s">
        <v>54</v>
      </c>
      <c r="C120" s="11">
        <v>706</v>
      </c>
      <c r="D120" s="75">
        <v>312081</v>
      </c>
      <c r="E120" s="29">
        <v>2.1249004346000002</v>
      </c>
      <c r="F120" s="19">
        <v>1.9725552922</v>
      </c>
      <c r="G120" s="19">
        <v>2.2890115552000001</v>
      </c>
      <c r="H120" s="19">
        <v>1.4081470000000001E-31</v>
      </c>
      <c r="I120" s="30">
        <v>2.2622332023</v>
      </c>
      <c r="J120" s="19">
        <v>2.1013673468</v>
      </c>
      <c r="K120" s="19">
        <v>2.4354138125000002</v>
      </c>
      <c r="L120" s="19">
        <v>0.64160631339999996</v>
      </c>
      <c r="M120" s="19">
        <v>0.59560622630000004</v>
      </c>
      <c r="N120" s="19">
        <v>0.69115909689999999</v>
      </c>
      <c r="O120" s="19" t="s">
        <v>277</v>
      </c>
      <c r="P120" s="19" t="s">
        <v>1</v>
      </c>
      <c r="Q120" s="38">
        <f t="shared" si="1"/>
        <v>70.599999999999994</v>
      </c>
      <c r="R120" s="28"/>
      <c r="S120" s="28"/>
      <c r="T120" s="28"/>
      <c r="U120" s="28"/>
      <c r="V120" s="28"/>
      <c r="W120" s="28"/>
      <c r="X120" s="28"/>
      <c r="Y120" s="28"/>
      <c r="Z120" s="28"/>
      <c r="AA120" s="28"/>
      <c r="AB120" s="35"/>
      <c r="AC120" s="28"/>
      <c r="AD120" s="28"/>
      <c r="AE120" s="28"/>
      <c r="AF120" s="28"/>
      <c r="AG120" s="28"/>
      <c r="AH120" s="28"/>
      <c r="AN120" s="21"/>
      <c r="AZ120" s="21"/>
    </row>
    <row r="121" spans="1:52" x14ac:dyDescent="0.3">
      <c r="A121" s="9"/>
      <c r="B121" t="s">
        <v>55</v>
      </c>
      <c r="C121">
        <v>991</v>
      </c>
      <c r="D121" s="75">
        <v>338382</v>
      </c>
      <c r="E121" s="29">
        <v>2.3642600427999998</v>
      </c>
      <c r="F121" s="19">
        <v>2.2198729997000002</v>
      </c>
      <c r="G121" s="19">
        <v>2.5180384423</v>
      </c>
      <c r="H121" s="19">
        <v>1.0342169999999999E-25</v>
      </c>
      <c r="I121" s="30">
        <v>2.9286427764999998</v>
      </c>
      <c r="J121" s="19">
        <v>2.7518648019</v>
      </c>
      <c r="K121" s="19">
        <v>3.1167768513</v>
      </c>
      <c r="L121" s="19">
        <v>0.71388011659999995</v>
      </c>
      <c r="M121" s="19">
        <v>0.67028294990000004</v>
      </c>
      <c r="N121" s="19">
        <v>0.76031297080000004</v>
      </c>
      <c r="O121" s="19" t="s">
        <v>277</v>
      </c>
      <c r="P121" s="19" t="s">
        <v>1</v>
      </c>
      <c r="Q121" s="38">
        <f t="shared" si="1"/>
        <v>99.1</v>
      </c>
    </row>
    <row r="122" spans="1:52" x14ac:dyDescent="0.3">
      <c r="A122" s="9"/>
      <c r="B122" t="s">
        <v>56</v>
      </c>
      <c r="C122">
        <v>892</v>
      </c>
      <c r="D122" s="75">
        <v>434000</v>
      </c>
      <c r="E122" s="29">
        <v>2.0391706406000001</v>
      </c>
      <c r="F122" s="19">
        <v>1.9082970038</v>
      </c>
      <c r="G122" s="19">
        <v>2.1790197716000002</v>
      </c>
      <c r="H122" s="19">
        <v>1.430037E-46</v>
      </c>
      <c r="I122" s="30">
        <v>2.0552995392</v>
      </c>
      <c r="J122" s="19">
        <v>1.9247520426</v>
      </c>
      <c r="K122" s="19">
        <v>2.1947015003999999</v>
      </c>
      <c r="L122" s="19">
        <v>0.61572049959999997</v>
      </c>
      <c r="M122" s="19">
        <v>0.57620365910000004</v>
      </c>
      <c r="N122" s="19">
        <v>0.6579474595</v>
      </c>
      <c r="O122" s="19" t="s">
        <v>277</v>
      </c>
      <c r="P122" s="19" t="s">
        <v>1</v>
      </c>
      <c r="Q122" s="38">
        <f t="shared" si="1"/>
        <v>89.2</v>
      </c>
      <c r="AB122" s="34"/>
      <c r="AN122" s="4"/>
      <c r="AZ122" s="4"/>
    </row>
    <row r="123" spans="1:52" s="3" customFormat="1" x14ac:dyDescent="0.3">
      <c r="A123" s="9"/>
      <c r="B123" t="s">
        <v>57</v>
      </c>
      <c r="C123" s="11">
        <v>646</v>
      </c>
      <c r="D123" s="75">
        <v>144876</v>
      </c>
      <c r="E123" s="29">
        <v>4.1730808951</v>
      </c>
      <c r="F123" s="19">
        <v>3.8610437039000001</v>
      </c>
      <c r="G123" s="19">
        <v>4.5103359331000004</v>
      </c>
      <c r="H123" s="19">
        <v>5.5625102000000001E-9</v>
      </c>
      <c r="I123" s="30">
        <v>4.4589856152999996</v>
      </c>
      <c r="J123" s="19">
        <v>4.1280599384999999</v>
      </c>
      <c r="K123" s="19">
        <v>4.8164399290000004</v>
      </c>
      <c r="L123" s="19">
        <v>1.2600472969000001</v>
      </c>
      <c r="M123" s="19">
        <v>1.1658287496999999</v>
      </c>
      <c r="N123" s="19">
        <v>1.3618802854000001</v>
      </c>
      <c r="O123" s="19" t="s">
        <v>277</v>
      </c>
      <c r="P123" s="19" t="s">
        <v>1</v>
      </c>
      <c r="Q123" s="38">
        <f t="shared" si="1"/>
        <v>64.599999999999994</v>
      </c>
      <c r="R123" s="28"/>
      <c r="S123" s="28"/>
      <c r="T123" s="28"/>
      <c r="U123" s="28"/>
      <c r="V123" s="28"/>
      <c r="W123" s="28"/>
      <c r="X123" s="28"/>
      <c r="Y123" s="28"/>
      <c r="Z123" s="28"/>
      <c r="AA123" s="28"/>
      <c r="AB123" s="35"/>
      <c r="AC123" s="28"/>
      <c r="AD123" s="28"/>
      <c r="AE123" s="28"/>
      <c r="AF123" s="28"/>
      <c r="AG123" s="28"/>
      <c r="AH123" s="28"/>
      <c r="AN123" s="21"/>
      <c r="AZ123" s="21"/>
    </row>
    <row r="124" spans="1:52" x14ac:dyDescent="0.3">
      <c r="A124" s="9"/>
      <c r="B124" t="s">
        <v>104</v>
      </c>
      <c r="C124">
        <v>1003</v>
      </c>
      <c r="D124" s="75">
        <v>390853</v>
      </c>
      <c r="E124" s="29">
        <v>2.3078072513999999</v>
      </c>
      <c r="F124" s="19">
        <v>2.1676856669000002</v>
      </c>
      <c r="G124" s="19">
        <v>2.4569864491</v>
      </c>
      <c r="H124" s="19">
        <v>1.2775389999999999E-29</v>
      </c>
      <c r="I124" s="30">
        <v>2.5661821707999999</v>
      </c>
      <c r="J124" s="19">
        <v>2.4121838888</v>
      </c>
      <c r="K124" s="19">
        <v>2.7300119879999998</v>
      </c>
      <c r="L124" s="19">
        <v>0.69683439209999998</v>
      </c>
      <c r="M124" s="19">
        <v>0.65452516589999998</v>
      </c>
      <c r="N124" s="19">
        <v>0.74187853329999998</v>
      </c>
      <c r="O124" s="19" t="s">
        <v>277</v>
      </c>
      <c r="P124" s="19" t="s">
        <v>1</v>
      </c>
      <c r="Q124" s="38">
        <f t="shared" si="1"/>
        <v>100.3</v>
      </c>
      <c r="AB124" s="34"/>
      <c r="AN124" s="4"/>
      <c r="AZ124" s="4"/>
    </row>
    <row r="125" spans="1:52" x14ac:dyDescent="0.3">
      <c r="A125" s="9"/>
      <c r="B125" t="s">
        <v>105</v>
      </c>
      <c r="C125">
        <v>879</v>
      </c>
      <c r="D125" s="75">
        <v>258854</v>
      </c>
      <c r="E125" s="29">
        <v>3.1592069174000001</v>
      </c>
      <c r="F125" s="19">
        <v>2.9550311797000002</v>
      </c>
      <c r="G125" s="19">
        <v>3.3774900297000001</v>
      </c>
      <c r="H125" s="19">
        <v>0.16630351469999999</v>
      </c>
      <c r="I125" s="30">
        <v>3.3957365928000001</v>
      </c>
      <c r="J125" s="19">
        <v>3.1785107103999999</v>
      </c>
      <c r="K125" s="19">
        <v>3.6278081334999999</v>
      </c>
      <c r="L125" s="19">
        <v>0.95391156720000003</v>
      </c>
      <c r="M125" s="19">
        <v>0.89226141160000005</v>
      </c>
      <c r="N125" s="19">
        <v>1.0198213954999999</v>
      </c>
      <c r="O125" s="19" t="s">
        <v>1</v>
      </c>
      <c r="P125" s="19" t="s">
        <v>1</v>
      </c>
      <c r="Q125" s="38">
        <f t="shared" si="1"/>
        <v>87.9</v>
      </c>
      <c r="AB125" s="34"/>
      <c r="AN125" s="4"/>
      <c r="AZ125" s="4"/>
    </row>
    <row r="126" spans="1:52" s="3" customFormat="1" x14ac:dyDescent="0.3">
      <c r="A126" s="9"/>
      <c r="B126" t="s">
        <v>58</v>
      </c>
      <c r="C126" s="11">
        <v>950</v>
      </c>
      <c r="D126" s="75">
        <v>367725</v>
      </c>
      <c r="E126" s="29">
        <v>2.7363346094000001</v>
      </c>
      <c r="F126" s="19">
        <v>2.5658727841000002</v>
      </c>
      <c r="G126" s="19">
        <v>2.9181209376999999</v>
      </c>
      <c r="H126" s="19">
        <v>6.0042456000000001E-9</v>
      </c>
      <c r="I126" s="30">
        <v>2.5834523081</v>
      </c>
      <c r="J126" s="19">
        <v>2.4242858346</v>
      </c>
      <c r="K126" s="19">
        <v>2.7530688556</v>
      </c>
      <c r="L126" s="19">
        <v>0.82622674100000004</v>
      </c>
      <c r="M126" s="19">
        <v>0.77475638430000004</v>
      </c>
      <c r="N126" s="19">
        <v>0.88111649209999998</v>
      </c>
      <c r="O126" s="19" t="s">
        <v>277</v>
      </c>
      <c r="P126" s="19" t="s">
        <v>1</v>
      </c>
      <c r="Q126" s="38">
        <f t="shared" si="1"/>
        <v>95</v>
      </c>
      <c r="R126" s="28"/>
      <c r="S126" s="28"/>
      <c r="T126" s="28"/>
      <c r="U126" s="28"/>
      <c r="V126" s="28"/>
      <c r="W126" s="28"/>
      <c r="X126" s="28"/>
      <c r="Y126" s="28"/>
      <c r="Z126" s="28"/>
      <c r="AA126" s="28"/>
      <c r="AB126" s="35"/>
      <c r="AC126" s="28"/>
      <c r="AD126" s="28"/>
      <c r="AE126" s="28"/>
      <c r="AF126" s="28"/>
      <c r="AG126" s="28"/>
      <c r="AH126" s="28"/>
      <c r="AN126" s="21"/>
      <c r="AZ126" s="21"/>
    </row>
    <row r="127" spans="1:52" x14ac:dyDescent="0.3">
      <c r="A127" s="9"/>
      <c r="B127" t="s">
        <v>68</v>
      </c>
      <c r="C127">
        <v>625</v>
      </c>
      <c r="D127" s="75">
        <v>282844</v>
      </c>
      <c r="E127" s="29">
        <v>2.3556503043000001</v>
      </c>
      <c r="F127" s="19">
        <v>2.1767312775000001</v>
      </c>
      <c r="G127" s="19">
        <v>2.5492757941000002</v>
      </c>
      <c r="H127" s="19">
        <v>2.8349070000000002E-17</v>
      </c>
      <c r="I127" s="30">
        <v>2.2096986324999999</v>
      </c>
      <c r="J127" s="19">
        <v>2.0430781781</v>
      </c>
      <c r="K127" s="19">
        <v>2.3899075907</v>
      </c>
      <c r="L127" s="19">
        <v>0.71128043590000001</v>
      </c>
      <c r="M127" s="19">
        <v>0.65725645659999998</v>
      </c>
      <c r="N127" s="19">
        <v>0.76974498079999998</v>
      </c>
      <c r="O127" s="19" t="s">
        <v>277</v>
      </c>
      <c r="P127" s="19" t="s">
        <v>1</v>
      </c>
      <c r="Q127" s="38">
        <f t="shared" si="1"/>
        <v>62.5</v>
      </c>
      <c r="AB127" s="34"/>
    </row>
    <row r="128" spans="1:52" x14ac:dyDescent="0.3">
      <c r="A128" s="9"/>
      <c r="B128" t="s">
        <v>67</v>
      </c>
      <c r="C128">
        <v>146</v>
      </c>
      <c r="D128" s="75">
        <v>50061</v>
      </c>
      <c r="E128" s="29">
        <v>2.611408849</v>
      </c>
      <c r="F128" s="19">
        <v>2.219747141</v>
      </c>
      <c r="G128" s="19">
        <v>3.0721770289000001</v>
      </c>
      <c r="H128" s="19">
        <v>4.1567349999999999E-3</v>
      </c>
      <c r="I128" s="30">
        <v>2.9164419408</v>
      </c>
      <c r="J128" s="19">
        <v>2.4797471179000001</v>
      </c>
      <c r="K128" s="19">
        <v>3.4300407219000002</v>
      </c>
      <c r="L128" s="19">
        <v>0.78850584109999999</v>
      </c>
      <c r="M128" s="19">
        <v>0.67024494729999995</v>
      </c>
      <c r="N128" s="19">
        <v>0.92763319430000002</v>
      </c>
      <c r="O128" s="19" t="s">
        <v>277</v>
      </c>
      <c r="P128" s="19" t="s">
        <v>1</v>
      </c>
      <c r="Q128" s="38">
        <f t="shared" si="1"/>
        <v>14.6</v>
      </c>
      <c r="AB128" s="34"/>
    </row>
    <row r="129" spans="1:63" x14ac:dyDescent="0.3">
      <c r="A129" s="9"/>
      <c r="B129" t="s">
        <v>69</v>
      </c>
      <c r="C129">
        <v>1254</v>
      </c>
      <c r="D129" s="75">
        <v>388030</v>
      </c>
      <c r="E129" s="29">
        <v>3.2338417011999998</v>
      </c>
      <c r="F129" s="19">
        <v>3.0571591726</v>
      </c>
      <c r="G129" s="19">
        <v>3.4207352507</v>
      </c>
      <c r="H129" s="19">
        <v>0.40571920379999998</v>
      </c>
      <c r="I129" s="30">
        <v>3.2317088885</v>
      </c>
      <c r="J129" s="19">
        <v>3.0577012175</v>
      </c>
      <c r="K129" s="19">
        <v>3.4156189885999999</v>
      </c>
      <c r="L129" s="19">
        <v>0.97644728120000002</v>
      </c>
      <c r="M129" s="19">
        <v>0.92309860470000005</v>
      </c>
      <c r="N129" s="19">
        <v>1.0328791399999999</v>
      </c>
      <c r="O129" s="19" t="s">
        <v>1</v>
      </c>
      <c r="P129" s="19" t="s">
        <v>1</v>
      </c>
      <c r="Q129" s="38">
        <f t="shared" si="1"/>
        <v>125.4</v>
      </c>
      <c r="AB129" s="34"/>
    </row>
    <row r="130" spans="1:63" x14ac:dyDescent="0.3">
      <c r="A130" s="9"/>
      <c r="B130" t="s">
        <v>59</v>
      </c>
      <c r="C130">
        <v>906</v>
      </c>
      <c r="D130" s="75">
        <v>350585</v>
      </c>
      <c r="E130" s="29">
        <v>2.4802880030000001</v>
      </c>
      <c r="F130" s="19">
        <v>2.3222720614000001</v>
      </c>
      <c r="G130" s="19">
        <v>2.6490559310999999</v>
      </c>
      <c r="H130" s="19">
        <v>7.4024710000000008E-18</v>
      </c>
      <c r="I130" s="30">
        <v>2.5842520359000001</v>
      </c>
      <c r="J130" s="19">
        <v>2.4213389598999999</v>
      </c>
      <c r="K130" s="19">
        <v>2.7581262663000001</v>
      </c>
      <c r="L130" s="19">
        <v>0.74891435660000005</v>
      </c>
      <c r="M130" s="19">
        <v>0.70120199130000005</v>
      </c>
      <c r="N130" s="19">
        <v>0.79987324689999995</v>
      </c>
      <c r="O130" s="19" t="s">
        <v>277</v>
      </c>
      <c r="P130" s="19" t="s">
        <v>1</v>
      </c>
      <c r="Q130" s="38">
        <f t="shared" si="1"/>
        <v>90.6</v>
      </c>
    </row>
    <row r="131" spans="1:63" x14ac:dyDescent="0.3">
      <c r="A131" s="9"/>
      <c r="B131" t="s">
        <v>60</v>
      </c>
      <c r="C131">
        <v>744</v>
      </c>
      <c r="D131" s="75">
        <v>195709</v>
      </c>
      <c r="E131" s="29">
        <v>3.5953510276</v>
      </c>
      <c r="F131" s="19">
        <v>3.3438769282999998</v>
      </c>
      <c r="G131" s="19">
        <v>3.8657370737000001</v>
      </c>
      <c r="H131" s="19">
        <v>2.6409079700000001E-2</v>
      </c>
      <c r="I131" s="30">
        <v>3.8015625239999999</v>
      </c>
      <c r="J131" s="19">
        <v>3.5379816414</v>
      </c>
      <c r="K131" s="19">
        <v>4.0847802753</v>
      </c>
      <c r="L131" s="19">
        <v>1.0856037678999999</v>
      </c>
      <c r="M131" s="19">
        <v>1.0096720362</v>
      </c>
      <c r="N131" s="19">
        <v>1.1672458964000001</v>
      </c>
      <c r="O131" s="19" t="s">
        <v>1</v>
      </c>
      <c r="P131" s="19" t="s">
        <v>1</v>
      </c>
      <c r="Q131" s="38">
        <f t="shared" si="1"/>
        <v>74.400000000000006</v>
      </c>
      <c r="AB131" s="34"/>
    </row>
    <row r="132" spans="1:63" x14ac:dyDescent="0.3">
      <c r="A132" s="9"/>
      <c r="B132" t="s">
        <v>61</v>
      </c>
      <c r="C132">
        <v>209</v>
      </c>
      <c r="D132" s="75">
        <v>95015</v>
      </c>
      <c r="E132" s="29">
        <v>1.8120965629000001</v>
      </c>
      <c r="F132" s="19">
        <v>1.5817991202999999</v>
      </c>
      <c r="G132" s="19">
        <v>2.0759234916999998</v>
      </c>
      <c r="H132" s="19">
        <v>3.4546879999999999E-18</v>
      </c>
      <c r="I132" s="30">
        <v>2.1996526863999999</v>
      </c>
      <c r="J132" s="19">
        <v>1.9207695911</v>
      </c>
      <c r="K132" s="19">
        <v>2.5190277706000002</v>
      </c>
      <c r="L132" s="19">
        <v>0.54715626969999998</v>
      </c>
      <c r="M132" s="19">
        <v>0.47761875599999998</v>
      </c>
      <c r="N132" s="19">
        <v>0.6268178955</v>
      </c>
      <c r="O132" s="19" t="s">
        <v>277</v>
      </c>
      <c r="P132" s="19" t="s">
        <v>1</v>
      </c>
      <c r="Q132" s="38">
        <f t="shared" si="1"/>
        <v>20.9</v>
      </c>
      <c r="AB132" s="34"/>
      <c r="AN132" s="4"/>
    </row>
    <row r="133" spans="1:63" x14ac:dyDescent="0.3">
      <c r="A133" s="9"/>
      <c r="B133" t="s">
        <v>62</v>
      </c>
      <c r="C133">
        <v>779</v>
      </c>
      <c r="D133" s="75">
        <v>299986</v>
      </c>
      <c r="E133" s="29">
        <v>2.6252243735</v>
      </c>
      <c r="F133" s="19">
        <v>2.4455811968000001</v>
      </c>
      <c r="G133" s="19">
        <v>2.8180634607999999</v>
      </c>
      <c r="H133" s="19">
        <v>1.3249360000000001E-10</v>
      </c>
      <c r="I133" s="30">
        <v>2.5967878501000001</v>
      </c>
      <c r="J133" s="19">
        <v>2.4206890757999999</v>
      </c>
      <c r="K133" s="19">
        <v>2.7856973478999998</v>
      </c>
      <c r="L133" s="19">
        <v>0.79267739079999999</v>
      </c>
      <c r="M133" s="19">
        <v>0.73843475690000004</v>
      </c>
      <c r="N133" s="19">
        <v>0.85090448409999997</v>
      </c>
      <c r="O133" s="19" t="s">
        <v>277</v>
      </c>
      <c r="P133" s="19" t="s">
        <v>1</v>
      </c>
      <c r="Q133" s="38">
        <f t="shared" si="1"/>
        <v>77.900000000000006</v>
      </c>
    </row>
    <row r="134" spans="1:63" x14ac:dyDescent="0.3">
      <c r="A134" s="9"/>
      <c r="B134" t="s">
        <v>63</v>
      </c>
      <c r="C134">
        <v>1357</v>
      </c>
      <c r="D134" s="75">
        <v>351608</v>
      </c>
      <c r="E134" s="29">
        <v>3.2632927367</v>
      </c>
      <c r="F134" s="19">
        <v>3.0914916867</v>
      </c>
      <c r="G134" s="19">
        <v>3.444641152</v>
      </c>
      <c r="H134" s="19">
        <v>0.59250258639999998</v>
      </c>
      <c r="I134" s="30">
        <v>3.8594116175000002</v>
      </c>
      <c r="J134" s="19">
        <v>3.6594360119</v>
      </c>
      <c r="K134" s="19">
        <v>4.0703152027999998</v>
      </c>
      <c r="L134" s="19">
        <v>0.98533991909999996</v>
      </c>
      <c r="M134" s="19">
        <v>0.93346518820000002</v>
      </c>
      <c r="N134" s="19">
        <v>1.0400974438999999</v>
      </c>
      <c r="O134" s="19" t="s">
        <v>1</v>
      </c>
      <c r="P134" s="19" t="s">
        <v>1</v>
      </c>
      <c r="Q134" s="38">
        <f t="shared" si="1"/>
        <v>135.69999999999999</v>
      </c>
    </row>
    <row r="135" spans="1:63" x14ac:dyDescent="0.3">
      <c r="A135" s="9"/>
      <c r="B135" t="s">
        <v>64</v>
      </c>
      <c r="C135">
        <v>609</v>
      </c>
      <c r="D135" s="75">
        <v>181197</v>
      </c>
      <c r="E135" s="29">
        <v>3.9425716564000002</v>
      </c>
      <c r="F135" s="19">
        <v>3.6393873494000002</v>
      </c>
      <c r="G135" s="19">
        <v>4.2710131605999999</v>
      </c>
      <c r="H135" s="19">
        <v>1.9547200000000001E-5</v>
      </c>
      <c r="I135" s="30">
        <v>3.3609827977000002</v>
      </c>
      <c r="J135" s="19">
        <v>3.1043727494</v>
      </c>
      <c r="K135" s="19">
        <v>3.6388044473000001</v>
      </c>
      <c r="L135" s="19">
        <v>1.190445832</v>
      </c>
      <c r="M135" s="19">
        <v>1.0989003825000001</v>
      </c>
      <c r="N135" s="19">
        <v>1.2896176046000001</v>
      </c>
      <c r="O135" s="19" t="s">
        <v>277</v>
      </c>
      <c r="P135" s="19" t="s">
        <v>1</v>
      </c>
      <c r="Q135" s="38">
        <f t="shared" si="1"/>
        <v>60.9</v>
      </c>
    </row>
    <row r="136" spans="1:63" x14ac:dyDescent="0.3">
      <c r="A136" s="9"/>
      <c r="B136" t="s">
        <v>106</v>
      </c>
      <c r="C136">
        <v>377</v>
      </c>
      <c r="D136" s="75">
        <v>195909</v>
      </c>
      <c r="E136" s="29">
        <v>2.0928419373999998</v>
      </c>
      <c r="F136" s="19">
        <v>1.8910199648999999</v>
      </c>
      <c r="G136" s="19">
        <v>2.3162036658999998</v>
      </c>
      <c r="H136" s="19">
        <v>7.2419589999999997E-19</v>
      </c>
      <c r="I136" s="30">
        <v>1.9243628419000001</v>
      </c>
      <c r="J136" s="19">
        <v>1.7395938056</v>
      </c>
      <c r="K136" s="19">
        <v>2.1287569175000001</v>
      </c>
      <c r="L136" s="19">
        <v>0.63192636140000003</v>
      </c>
      <c r="M136" s="19">
        <v>0.57098691710000005</v>
      </c>
      <c r="N136" s="19">
        <v>0.69936966040000004</v>
      </c>
      <c r="O136" s="19" t="s">
        <v>277</v>
      </c>
      <c r="P136" s="19" t="s">
        <v>1</v>
      </c>
      <c r="Q136" s="38">
        <f t="shared" si="1"/>
        <v>37.700000000000003</v>
      </c>
    </row>
    <row r="137" spans="1:63" x14ac:dyDescent="0.3">
      <c r="A137" s="9"/>
      <c r="B137" t="s">
        <v>107</v>
      </c>
      <c r="C137">
        <v>578</v>
      </c>
      <c r="D137" s="75">
        <v>156933</v>
      </c>
      <c r="E137" s="29">
        <v>4.4970828487999999</v>
      </c>
      <c r="F137" s="19">
        <v>4.1426051509999997</v>
      </c>
      <c r="G137" s="19">
        <v>4.8818927732999997</v>
      </c>
      <c r="H137" s="19">
        <v>2.815954E-13</v>
      </c>
      <c r="I137" s="30">
        <v>3.6831004314000002</v>
      </c>
      <c r="J137" s="19">
        <v>3.3947535001000002</v>
      </c>
      <c r="K137" s="19">
        <v>3.9959392596000001</v>
      </c>
      <c r="L137" s="19">
        <v>1.3578785626000001</v>
      </c>
      <c r="M137" s="19">
        <v>1.2508452516999999</v>
      </c>
      <c r="N137" s="19">
        <v>1.4740705840999999</v>
      </c>
      <c r="O137" s="19" t="s">
        <v>277</v>
      </c>
      <c r="P137" s="19" t="s">
        <v>1</v>
      </c>
      <c r="Q137" s="38">
        <f t="shared" si="1"/>
        <v>57.8</v>
      </c>
      <c r="AZ137" s="4"/>
    </row>
    <row r="138" spans="1:63" x14ac:dyDescent="0.3">
      <c r="A138" s="9"/>
      <c r="B138" t="s">
        <v>65</v>
      </c>
      <c r="C138">
        <v>1079</v>
      </c>
      <c r="D138" s="75">
        <v>294528</v>
      </c>
      <c r="E138" s="29">
        <v>3.0955591734999999</v>
      </c>
      <c r="F138" s="19">
        <v>2.9139653482000001</v>
      </c>
      <c r="G138" s="19">
        <v>3.2884696457999998</v>
      </c>
      <c r="H138" s="19">
        <v>2.8553116E-2</v>
      </c>
      <c r="I138" s="30">
        <v>3.6634887005999999</v>
      </c>
      <c r="J138" s="19">
        <v>3.4512913152000002</v>
      </c>
      <c r="K138" s="19">
        <v>3.8887327187</v>
      </c>
      <c r="L138" s="19">
        <v>0.93469335170000001</v>
      </c>
      <c r="M138" s="19">
        <v>0.87986172630000004</v>
      </c>
      <c r="N138" s="19">
        <v>0.99294199949999995</v>
      </c>
      <c r="O138" s="19" t="s">
        <v>1</v>
      </c>
      <c r="P138" s="19" t="s">
        <v>1</v>
      </c>
      <c r="Q138" s="38">
        <f t="shared" ref="Q138:Q155" si="2">C138/10</f>
        <v>107.9</v>
      </c>
      <c r="AB138" s="34"/>
      <c r="BK138" s="4"/>
    </row>
    <row r="139" spans="1:63" s="3" customFormat="1" x14ac:dyDescent="0.3">
      <c r="A139" s="9"/>
      <c r="B139" t="s">
        <v>66</v>
      </c>
      <c r="C139" s="11">
        <v>929</v>
      </c>
      <c r="D139" s="75">
        <v>253949</v>
      </c>
      <c r="E139" s="29">
        <v>3.4474895748000001</v>
      </c>
      <c r="F139" s="19">
        <v>3.2304463362</v>
      </c>
      <c r="G139" s="19">
        <v>3.6791152463999999</v>
      </c>
      <c r="H139" s="19">
        <v>0.22631774339999999</v>
      </c>
      <c r="I139" s="30">
        <v>3.6582148384000002</v>
      </c>
      <c r="J139" s="19">
        <v>3.4303796731</v>
      </c>
      <c r="K139" s="19">
        <v>3.9011821079</v>
      </c>
      <c r="L139" s="19">
        <v>1.0409575152999999</v>
      </c>
      <c r="M139" s="19">
        <v>0.97542206249999996</v>
      </c>
      <c r="N139" s="19">
        <v>1.1108960832000001</v>
      </c>
      <c r="O139" s="19" t="s">
        <v>1</v>
      </c>
      <c r="P139" s="19" t="s">
        <v>1</v>
      </c>
      <c r="Q139" s="38">
        <f t="shared" si="2"/>
        <v>92.9</v>
      </c>
      <c r="R139" s="28"/>
      <c r="S139" s="28"/>
      <c r="T139" s="28"/>
      <c r="U139" s="28"/>
      <c r="V139" s="28"/>
      <c r="W139" s="28"/>
      <c r="X139" s="28"/>
      <c r="Y139" s="28"/>
      <c r="Z139" s="28"/>
      <c r="AA139" s="28"/>
      <c r="AB139" s="35"/>
      <c r="AC139" s="28"/>
      <c r="AD139" s="28"/>
      <c r="AE139" s="28"/>
      <c r="AF139" s="28"/>
      <c r="AG139" s="28"/>
      <c r="AH139" s="28"/>
      <c r="AN139" s="21"/>
      <c r="AZ139" s="21"/>
    </row>
    <row r="140" spans="1:63" x14ac:dyDescent="0.3">
      <c r="A140" s="9"/>
      <c r="B140" t="s">
        <v>113</v>
      </c>
      <c r="C140" s="11">
        <v>32</v>
      </c>
      <c r="D140" s="75">
        <v>9252</v>
      </c>
      <c r="E140" s="29">
        <v>3.7908551352000002</v>
      </c>
      <c r="F140" s="19">
        <v>2.6804449082000001</v>
      </c>
      <c r="G140" s="19">
        <v>5.3612676806000001</v>
      </c>
      <c r="H140" s="19">
        <v>0.44494440369999999</v>
      </c>
      <c r="I140" s="30">
        <v>3.4587116298999998</v>
      </c>
      <c r="J140" s="19">
        <v>2.4459172412000001</v>
      </c>
      <c r="K140" s="19">
        <v>4.890879355</v>
      </c>
      <c r="L140" s="19">
        <v>1.1446355549</v>
      </c>
      <c r="M140" s="19">
        <v>0.80935103959999999</v>
      </c>
      <c r="N140" s="19">
        <v>1.6188161741</v>
      </c>
      <c r="O140" s="19" t="s">
        <v>1</v>
      </c>
      <c r="P140" s="19" t="s">
        <v>1</v>
      </c>
      <c r="Q140" s="38">
        <f t="shared" si="2"/>
        <v>3.2</v>
      </c>
    </row>
    <row r="141" spans="1:63" x14ac:dyDescent="0.3">
      <c r="A141" s="9"/>
      <c r="B141" t="s">
        <v>70</v>
      </c>
      <c r="C141" s="11">
        <v>1132</v>
      </c>
      <c r="D141" s="75">
        <v>390524</v>
      </c>
      <c r="E141" s="29">
        <v>3.3656788657000001</v>
      </c>
      <c r="F141" s="19">
        <v>3.1726652049999999</v>
      </c>
      <c r="G141" s="19">
        <v>3.5704347906999998</v>
      </c>
      <c r="H141" s="19">
        <v>0.59256447219999997</v>
      </c>
      <c r="I141" s="30">
        <v>2.8986694800000001</v>
      </c>
      <c r="J141" s="19">
        <v>2.7346349376000001</v>
      </c>
      <c r="K141" s="19">
        <v>3.0725434824</v>
      </c>
      <c r="L141" s="19">
        <v>1.0162550556000001</v>
      </c>
      <c r="M141" s="19">
        <v>0.95797525039999998</v>
      </c>
      <c r="N141" s="19">
        <v>1.0780803967000001</v>
      </c>
      <c r="O141" s="19" t="s">
        <v>1</v>
      </c>
      <c r="P141" s="19" t="s">
        <v>1</v>
      </c>
      <c r="Q141" s="38">
        <f t="shared" si="2"/>
        <v>113.2</v>
      </c>
    </row>
    <row r="142" spans="1:63" x14ac:dyDescent="0.3">
      <c r="A142" s="9"/>
      <c r="B142" t="s">
        <v>71</v>
      </c>
      <c r="C142" s="11">
        <v>2046</v>
      </c>
      <c r="D142" s="75">
        <v>357327</v>
      </c>
      <c r="E142" s="29">
        <v>6.8665425290000002</v>
      </c>
      <c r="F142" s="19">
        <v>6.5681782235000004</v>
      </c>
      <c r="G142" s="19">
        <v>7.1784602516999998</v>
      </c>
      <c r="H142" s="19">
        <v>4.6673199999999998E-227</v>
      </c>
      <c r="I142" s="30">
        <v>5.7258477529</v>
      </c>
      <c r="J142" s="19">
        <v>5.4830414732000001</v>
      </c>
      <c r="K142" s="19">
        <v>5.9794062563999999</v>
      </c>
      <c r="L142" s="19">
        <v>2.0733286917</v>
      </c>
      <c r="M142" s="19">
        <v>1.9832386249</v>
      </c>
      <c r="N142" s="19">
        <v>2.1675111658000001</v>
      </c>
      <c r="O142" s="19" t="s">
        <v>277</v>
      </c>
      <c r="P142" s="19" t="s">
        <v>1</v>
      </c>
      <c r="Q142" s="38">
        <f t="shared" si="2"/>
        <v>204.6</v>
      </c>
    </row>
    <row r="143" spans="1:63" x14ac:dyDescent="0.3">
      <c r="A143" s="9"/>
      <c r="B143" t="s">
        <v>72</v>
      </c>
      <c r="C143" s="11">
        <v>972</v>
      </c>
      <c r="D143" s="75">
        <v>298582</v>
      </c>
      <c r="E143" s="29">
        <v>3.8873914250000001</v>
      </c>
      <c r="F143" s="19">
        <v>3.6477817844999998</v>
      </c>
      <c r="G143" s="19">
        <v>4.1427401594999997</v>
      </c>
      <c r="H143" s="19">
        <v>7.9567276000000004E-7</v>
      </c>
      <c r="I143" s="30">
        <v>3.2553871297999999</v>
      </c>
      <c r="J143" s="19">
        <v>3.0570344997999999</v>
      </c>
      <c r="K143" s="19">
        <v>3.4666096721000002</v>
      </c>
      <c r="L143" s="19">
        <v>1.1737843527</v>
      </c>
      <c r="M143" s="19">
        <v>1.1014350530999999</v>
      </c>
      <c r="N143" s="19">
        <v>1.250886017</v>
      </c>
      <c r="O143" s="19" t="s">
        <v>277</v>
      </c>
      <c r="P143" s="19" t="s">
        <v>1</v>
      </c>
      <c r="Q143" s="38">
        <f t="shared" si="2"/>
        <v>97.2</v>
      </c>
    </row>
    <row r="144" spans="1:63" x14ac:dyDescent="0.3">
      <c r="A144" s="9"/>
      <c r="B144" t="s">
        <v>73</v>
      </c>
      <c r="C144" s="11">
        <v>1126</v>
      </c>
      <c r="D144" s="75">
        <v>170024</v>
      </c>
      <c r="E144" s="29">
        <v>8.7453498212999996</v>
      </c>
      <c r="F144" s="19">
        <v>8.2423788955999999</v>
      </c>
      <c r="G144" s="19">
        <v>9.2790133122</v>
      </c>
      <c r="H144" s="19">
        <v>1.6823899999999999E-226</v>
      </c>
      <c r="I144" s="30">
        <v>6.6225944573</v>
      </c>
      <c r="J144" s="19">
        <v>6.2468561603000001</v>
      </c>
      <c r="K144" s="19">
        <v>7.0209328052000002</v>
      </c>
      <c r="L144" s="19">
        <v>2.6406280347000002</v>
      </c>
      <c r="M144" s="19">
        <v>2.4887577088000001</v>
      </c>
      <c r="N144" s="19">
        <v>2.8017658741</v>
      </c>
      <c r="O144" s="19" t="s">
        <v>277</v>
      </c>
      <c r="P144" s="19" t="s">
        <v>1</v>
      </c>
      <c r="Q144" s="38">
        <f t="shared" si="2"/>
        <v>112.6</v>
      </c>
    </row>
    <row r="145" spans="1:17" x14ac:dyDescent="0.3">
      <c r="A145" s="9"/>
      <c r="B145" t="s">
        <v>285</v>
      </c>
      <c r="C145" s="11">
        <v>1700</v>
      </c>
      <c r="D145" s="75">
        <v>761231</v>
      </c>
      <c r="E145" s="29">
        <v>2.5396833840999999</v>
      </c>
      <c r="F145" s="19">
        <v>2.4194212290000001</v>
      </c>
      <c r="G145" s="19">
        <v>2.6659234093999999</v>
      </c>
      <c r="H145" s="19">
        <v>7.7300389999999995E-27</v>
      </c>
      <c r="I145" s="30">
        <v>2.2332248686999998</v>
      </c>
      <c r="J145" s="19">
        <v>2.1295497263000001</v>
      </c>
      <c r="K145" s="19">
        <v>2.3419473385999998</v>
      </c>
      <c r="L145" s="19">
        <v>0.76684858590000005</v>
      </c>
      <c r="M145" s="19">
        <v>0.73053584540000005</v>
      </c>
      <c r="N145" s="19">
        <v>0.80496632349999997</v>
      </c>
      <c r="O145" s="19" t="s">
        <v>277</v>
      </c>
      <c r="P145" s="19" t="s">
        <v>1</v>
      </c>
      <c r="Q145" s="38">
        <f t="shared" si="2"/>
        <v>170</v>
      </c>
    </row>
    <row r="146" spans="1:17" x14ac:dyDescent="0.3">
      <c r="A146" s="9"/>
      <c r="B146" t="s">
        <v>286</v>
      </c>
      <c r="C146" s="11">
        <v>3111</v>
      </c>
      <c r="D146" s="75">
        <v>1096747</v>
      </c>
      <c r="E146" s="29">
        <v>3.0164900069999998</v>
      </c>
      <c r="F146" s="19">
        <v>2.9085387069999999</v>
      </c>
      <c r="G146" s="19">
        <v>3.1284479524000002</v>
      </c>
      <c r="H146" s="19">
        <v>5.0658187999999996E-7</v>
      </c>
      <c r="I146" s="30">
        <v>2.8365703302999998</v>
      </c>
      <c r="J146" s="19">
        <v>2.7386250538999999</v>
      </c>
      <c r="K146" s="19">
        <v>2.9380185605000002</v>
      </c>
      <c r="L146" s="19">
        <v>0.91081869130000004</v>
      </c>
      <c r="M146" s="19">
        <v>0.87822317080000001</v>
      </c>
      <c r="N146" s="19">
        <v>0.94462400440000005</v>
      </c>
      <c r="O146" s="19" t="s">
        <v>277</v>
      </c>
      <c r="P146" s="19" t="s">
        <v>1</v>
      </c>
      <c r="Q146" s="38">
        <f t="shared" si="2"/>
        <v>311.10000000000002</v>
      </c>
    </row>
    <row r="147" spans="1:17" x14ac:dyDescent="0.3">
      <c r="A147" s="9"/>
      <c r="B147" t="s">
        <v>287</v>
      </c>
      <c r="C147" s="11">
        <v>2292</v>
      </c>
      <c r="D147" s="75">
        <v>638883</v>
      </c>
      <c r="E147" s="29">
        <v>3.0384242390999998</v>
      </c>
      <c r="F147" s="19">
        <v>2.9132391752000002</v>
      </c>
      <c r="G147" s="19">
        <v>3.1689886418</v>
      </c>
      <c r="H147" s="19">
        <v>5.9698499999999998E-5</v>
      </c>
      <c r="I147" s="30">
        <v>3.5875113284000002</v>
      </c>
      <c r="J147" s="19">
        <v>3.4436067768999998</v>
      </c>
      <c r="K147" s="19">
        <v>3.7374294933000001</v>
      </c>
      <c r="L147" s="19">
        <v>0.91744165649999998</v>
      </c>
      <c r="M147" s="19">
        <v>0.87964246079999997</v>
      </c>
      <c r="N147" s="19">
        <v>0.95686512489999997</v>
      </c>
      <c r="O147" s="19" t="s">
        <v>277</v>
      </c>
      <c r="P147" s="19" t="s">
        <v>1</v>
      </c>
      <c r="Q147" s="38">
        <f t="shared" si="2"/>
        <v>229.2</v>
      </c>
    </row>
    <row r="148" spans="1:17" x14ac:dyDescent="0.3">
      <c r="A148" s="9"/>
      <c r="B148" t="s">
        <v>288</v>
      </c>
      <c r="C148" s="11">
        <v>1614</v>
      </c>
      <c r="D148" s="75">
        <v>539398</v>
      </c>
      <c r="E148" s="29">
        <v>3.2131872654999998</v>
      </c>
      <c r="F148" s="19">
        <v>3.0572913609999999</v>
      </c>
      <c r="G148" s="19">
        <v>3.3770325375999999</v>
      </c>
      <c r="H148" s="19">
        <v>0.2333383487</v>
      </c>
      <c r="I148" s="30">
        <v>2.9922246653000002</v>
      </c>
      <c r="J148" s="19">
        <v>2.8497492864999998</v>
      </c>
      <c r="K148" s="19">
        <v>3.1418232087</v>
      </c>
      <c r="L148" s="19">
        <v>0.97021074600000001</v>
      </c>
      <c r="M148" s="19">
        <v>0.92313851849999995</v>
      </c>
      <c r="N148" s="19">
        <v>1.0196832574000001</v>
      </c>
      <c r="O148" s="19" t="s">
        <v>1</v>
      </c>
      <c r="P148" s="19" t="s">
        <v>1</v>
      </c>
      <c r="Q148" s="38">
        <f t="shared" si="2"/>
        <v>161.4</v>
      </c>
    </row>
    <row r="149" spans="1:17" x14ac:dyDescent="0.3">
      <c r="A149" s="9"/>
      <c r="B149" t="s">
        <v>289</v>
      </c>
      <c r="C149" s="11">
        <v>1594</v>
      </c>
      <c r="D149" s="75">
        <v>422062</v>
      </c>
      <c r="E149" s="29">
        <v>3.2136436338999999</v>
      </c>
      <c r="F149" s="19">
        <v>3.0567909137</v>
      </c>
      <c r="G149" s="19">
        <v>3.3785449177000002</v>
      </c>
      <c r="H149" s="19">
        <v>0.2384143879</v>
      </c>
      <c r="I149" s="30">
        <v>3.7766963148000001</v>
      </c>
      <c r="J149" s="19">
        <v>3.5957708987000001</v>
      </c>
      <c r="K149" s="19">
        <v>3.9667252045999999</v>
      </c>
      <c r="L149" s="19">
        <v>0.97034854479999999</v>
      </c>
      <c r="M149" s="19">
        <v>0.92298741019999997</v>
      </c>
      <c r="N149" s="19">
        <v>1.0201399152999999</v>
      </c>
      <c r="O149" s="19" t="s">
        <v>1</v>
      </c>
      <c r="P149" s="19" t="s">
        <v>1</v>
      </c>
      <c r="Q149" s="38">
        <f t="shared" si="2"/>
        <v>159.4</v>
      </c>
    </row>
    <row r="150" spans="1:17" x14ac:dyDescent="0.3">
      <c r="A150" s="9"/>
      <c r="B150" t="s">
        <v>290</v>
      </c>
      <c r="C150" s="11">
        <v>3031</v>
      </c>
      <c r="D150" s="75">
        <v>769634</v>
      </c>
      <c r="E150" s="29">
        <v>3.2806086529999998</v>
      </c>
      <c r="F150" s="19">
        <v>3.1617693217</v>
      </c>
      <c r="G150" s="19">
        <v>3.4039147195999999</v>
      </c>
      <c r="H150" s="19">
        <v>0.61469681389999997</v>
      </c>
      <c r="I150" s="30">
        <v>3.9382355768999999</v>
      </c>
      <c r="J150" s="19">
        <v>3.8004990223999999</v>
      </c>
      <c r="K150" s="19">
        <v>4.0809639387000001</v>
      </c>
      <c r="L150" s="19">
        <v>0.99056840000000002</v>
      </c>
      <c r="M150" s="19">
        <v>0.9546852763</v>
      </c>
      <c r="N150" s="19">
        <v>1.0278002390000001</v>
      </c>
      <c r="O150" s="19" t="s">
        <v>1</v>
      </c>
      <c r="P150" s="19" t="s">
        <v>1</v>
      </c>
      <c r="Q150" s="38">
        <f t="shared" si="2"/>
        <v>303.10000000000002</v>
      </c>
    </row>
    <row r="151" spans="1:17" x14ac:dyDescent="0.3">
      <c r="A151" s="9"/>
      <c r="B151" t="s">
        <v>291</v>
      </c>
      <c r="C151" s="11">
        <v>1664</v>
      </c>
      <c r="D151" s="75">
        <v>369226</v>
      </c>
      <c r="E151" s="29">
        <v>3.8045949845</v>
      </c>
      <c r="F151" s="19">
        <v>3.6225896886000002</v>
      </c>
      <c r="G151" s="19">
        <v>3.9957445475000002</v>
      </c>
      <c r="H151" s="19">
        <v>2.9268176000000001E-8</v>
      </c>
      <c r="I151" s="30">
        <v>4.5067248785</v>
      </c>
      <c r="J151" s="19">
        <v>4.2953074173000001</v>
      </c>
      <c r="K151" s="19">
        <v>4.7285484268999998</v>
      </c>
      <c r="L151" s="19">
        <v>1.1487842547</v>
      </c>
      <c r="M151" s="19">
        <v>1.0938283871000001</v>
      </c>
      <c r="N151" s="19">
        <v>1.2065012020000001</v>
      </c>
      <c r="O151" s="19" t="s">
        <v>277</v>
      </c>
      <c r="P151" s="19" t="s">
        <v>1</v>
      </c>
      <c r="Q151" s="38">
        <f t="shared" si="2"/>
        <v>166.4</v>
      </c>
    </row>
    <row r="152" spans="1:17" x14ac:dyDescent="0.3">
      <c r="A152" s="9"/>
      <c r="B152" t="s">
        <v>292</v>
      </c>
      <c r="C152" s="11">
        <v>32</v>
      </c>
      <c r="D152" s="75">
        <v>9252</v>
      </c>
      <c r="E152" s="29">
        <v>3.8056072731000001</v>
      </c>
      <c r="F152" s="19">
        <v>2.6908588217</v>
      </c>
      <c r="G152" s="19">
        <v>5.3821652032999996</v>
      </c>
      <c r="H152" s="19">
        <v>0.4319737119</v>
      </c>
      <c r="I152" s="30">
        <v>3.4587116298999998</v>
      </c>
      <c r="J152" s="19">
        <v>2.4459172412000001</v>
      </c>
      <c r="K152" s="19">
        <v>4.890879355</v>
      </c>
      <c r="L152" s="19">
        <v>1.1490899117</v>
      </c>
      <c r="M152" s="19">
        <v>0.81249548469999999</v>
      </c>
      <c r="N152" s="19">
        <v>1.6251261086</v>
      </c>
      <c r="O152" s="19" t="s">
        <v>1</v>
      </c>
      <c r="P152" s="19" t="s">
        <v>1</v>
      </c>
      <c r="Q152" s="38">
        <f t="shared" si="2"/>
        <v>3.2</v>
      </c>
    </row>
    <row r="153" spans="1:17" x14ac:dyDescent="0.3">
      <c r="A153" s="9"/>
      <c r="B153" t="s">
        <v>293</v>
      </c>
      <c r="C153" s="11">
        <v>1039</v>
      </c>
      <c r="D153" s="75">
        <v>244385</v>
      </c>
      <c r="E153" s="29">
        <v>4.7220961540999999</v>
      </c>
      <c r="F153" s="19">
        <v>4.4401116786000001</v>
      </c>
      <c r="G153" s="19">
        <v>5.0219890181000002</v>
      </c>
      <c r="H153" s="19">
        <v>1.435459E-29</v>
      </c>
      <c r="I153" s="30">
        <v>4.2514884301000002</v>
      </c>
      <c r="J153" s="19">
        <v>4.0006786012999997</v>
      </c>
      <c r="K153" s="19">
        <v>4.5180219839999998</v>
      </c>
      <c r="L153" s="19">
        <v>1.4258205494</v>
      </c>
      <c r="M153" s="19">
        <v>1.3406763154000001</v>
      </c>
      <c r="N153" s="19">
        <v>1.5163721590999999</v>
      </c>
      <c r="O153" s="19" t="s">
        <v>277</v>
      </c>
      <c r="P153" s="19" t="s">
        <v>1</v>
      </c>
      <c r="Q153" s="38">
        <f t="shared" si="2"/>
        <v>103.9</v>
      </c>
    </row>
    <row r="154" spans="1:17" x14ac:dyDescent="0.3">
      <c r="A154" s="9"/>
      <c r="B154" t="s">
        <v>294</v>
      </c>
      <c r="C154" s="11">
        <v>2026</v>
      </c>
      <c r="D154" s="75">
        <v>502523</v>
      </c>
      <c r="E154" s="29">
        <v>6.5836241005999998</v>
      </c>
      <c r="F154" s="19">
        <v>6.2956513335000004</v>
      </c>
      <c r="G154" s="19">
        <v>6.8847691845999996</v>
      </c>
      <c r="H154" s="19">
        <v>3.7196800000000002E-199</v>
      </c>
      <c r="I154" s="30">
        <v>4.0316562625000003</v>
      </c>
      <c r="J154" s="19">
        <v>3.8598690956000001</v>
      </c>
      <c r="K154" s="19">
        <v>4.2110889815999997</v>
      </c>
      <c r="L154" s="19">
        <v>1.9879024539000001</v>
      </c>
      <c r="M154" s="19">
        <v>1.9009500761</v>
      </c>
      <c r="N154" s="19">
        <v>2.0788321670999999</v>
      </c>
      <c r="O154" s="19" t="s">
        <v>277</v>
      </c>
      <c r="P154" s="19" t="s">
        <v>1</v>
      </c>
      <c r="Q154" s="38">
        <f t="shared" si="2"/>
        <v>202.6</v>
      </c>
    </row>
    <row r="155" spans="1:17" x14ac:dyDescent="0.3">
      <c r="A155" s="9" t="s">
        <v>305</v>
      </c>
      <c r="B155" s="3" t="s">
        <v>83</v>
      </c>
      <c r="C155" s="3">
        <v>1318</v>
      </c>
      <c r="D155" s="74">
        <v>22638</v>
      </c>
      <c r="E155" s="31">
        <v>26.416402347999998</v>
      </c>
      <c r="F155" s="32">
        <v>25.004423583000001</v>
      </c>
      <c r="G155" s="32">
        <v>27.908114367</v>
      </c>
      <c r="H155" s="32">
        <v>1E-100</v>
      </c>
      <c r="I155" s="33">
        <v>58.220690873999999</v>
      </c>
      <c r="J155" s="32">
        <v>55.160860716000002</v>
      </c>
      <c r="K155" s="32">
        <v>61.450252984000002</v>
      </c>
      <c r="L155" s="32">
        <v>7.9763410316999996</v>
      </c>
      <c r="M155" s="32">
        <v>7.5499989425000003</v>
      </c>
      <c r="N155" s="32">
        <v>8.4267582999999995</v>
      </c>
      <c r="O155" s="32" t="s">
        <v>277</v>
      </c>
      <c r="P155" s="32" t="s">
        <v>1</v>
      </c>
      <c r="Q155" s="38">
        <f t="shared" si="2"/>
        <v>131.80000000000001</v>
      </c>
    </row>
  </sheetData>
  <printOptions gridLines="1"/>
  <pageMargins left="0.7" right="0.7" top="0.75" bottom="0.75" header="0.3" footer="0.3"/>
  <pageSetup orientation="portrait" horizontalDpi="300" verticalDpi="300" r:id="rId1"/>
  <headerFooter>
    <oddFooter>&amp;LMCHP Confidential Not for Distribution&amp;R&amp;Z&amp;F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9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14</vt:i4>
      </vt:variant>
    </vt:vector>
  </HeadingPairs>
  <TitlesOfParts>
    <vt:vector size="24" baseType="lpstr">
      <vt:lpstr>Table_RHAs</vt:lpstr>
      <vt:lpstr>Table_WpgCA</vt:lpstr>
      <vt:lpstr>Table_WpgNC</vt:lpstr>
      <vt:lpstr>Table_Southern</vt:lpstr>
      <vt:lpstr>Table_Interlake-Eastern</vt:lpstr>
      <vt:lpstr>Table_PrairieMountain</vt:lpstr>
      <vt:lpstr>Table_Northern</vt:lpstr>
      <vt:lpstr>graph data</vt:lpstr>
      <vt:lpstr>raw data</vt:lpstr>
      <vt:lpstr>Figure_RHAs</vt:lpstr>
      <vt:lpstr>'raw data'!ambvis_rates_Feb_5_2013hjp</vt:lpstr>
      <vt:lpstr>'raw data'!cabg_Feb_5_2013hjp_1</vt:lpstr>
      <vt:lpstr>'raw data'!cath_Feb_5_2013hjp</vt:lpstr>
      <vt:lpstr>'raw data'!dementia_Feb_12_2013hjp</vt:lpstr>
      <vt:lpstr>'raw data'!hip_replace_Feb_5_2013hjp</vt:lpstr>
      <vt:lpstr>'raw data'!knee_replace_Feb_5_2013hjp</vt:lpstr>
      <vt:lpstr>'raw data'!pci_Feb_5_2013hjp</vt:lpstr>
      <vt:lpstr>'Table_Interlake-Eastern'!Print_Area</vt:lpstr>
      <vt:lpstr>Table_Northern!Print_Area</vt:lpstr>
      <vt:lpstr>Table_PrairieMountain!Print_Area</vt:lpstr>
      <vt:lpstr>Table_RHAs!Print_Area</vt:lpstr>
      <vt:lpstr>Table_Southern!Print_Area</vt:lpstr>
      <vt:lpstr>Table_WpgCA!Print_Area</vt:lpstr>
      <vt:lpstr>Table_WpgNC!Print_Area</vt:lpstr>
    </vt:vector>
  </TitlesOfParts>
  <Company>University of Manitoba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RHA-Chapter1-PMR-for-figure-order</dc:title>
  <dc:creator>rodm</dc:creator>
  <cp:lastModifiedBy>Lindsey Dahl</cp:lastModifiedBy>
  <cp:lastPrinted>2024-06-05T19:11:10Z</cp:lastPrinted>
  <dcterms:created xsi:type="dcterms:W3CDTF">2012-06-19T01:21:24Z</dcterms:created>
  <dcterms:modified xsi:type="dcterms:W3CDTF">2025-12-04T15:55:41Z</dcterms:modified>
</cp:coreProperties>
</file>